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1600" windowHeight="9435" activeTab="1"/>
  </bookViews>
  <sheets>
    <sheet name="TRIM 1" sheetId="6" r:id="rId1"/>
    <sheet name="TRIM 2" sheetId="17" r:id="rId2"/>
    <sheet name="TRIM 3" sheetId="18" state="hidden" r:id="rId3"/>
    <sheet name="TRIM 4" sheetId="19" state="hidden" r:id="rId4"/>
    <sheet name="Hoja1" sheetId="14" state="hidden" r:id="rId5"/>
    <sheet name="Hoja2" sheetId="2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7" l="1"/>
  <c r="M21" i="17"/>
  <c r="N21" i="17"/>
  <c r="O21" i="17"/>
  <c r="Q21" i="17"/>
  <c r="H21" i="17"/>
  <c r="I21" i="17"/>
  <c r="K24" i="17"/>
  <c r="G24" i="17"/>
  <c r="E24" i="17"/>
  <c r="N21" i="6" l="1"/>
  <c r="O21" i="6"/>
  <c r="P14" i="6"/>
  <c r="P16" i="6" s="1"/>
  <c r="Q14" i="6"/>
  <c r="Q16" i="6" s="1"/>
  <c r="H20" i="6"/>
  <c r="H21" i="6"/>
  <c r="H23" i="6" s="1"/>
  <c r="H22" i="6"/>
  <c r="F20" i="6"/>
  <c r="Q21" i="19"/>
  <c r="O21" i="19"/>
  <c r="N21" i="19"/>
  <c r="M21" i="19"/>
  <c r="L21" i="19"/>
  <c r="I21" i="19"/>
  <c r="F21" i="19"/>
  <c r="E21" i="19"/>
  <c r="D21" i="19"/>
  <c r="C21" i="19"/>
  <c r="B21" i="19"/>
  <c r="B20" i="19"/>
  <c r="K19" i="19"/>
  <c r="K21" i="19" s="1"/>
  <c r="E19" i="19"/>
  <c r="G19" i="19" s="1"/>
  <c r="K18" i="19"/>
  <c r="G18" i="19"/>
  <c r="G21" i="19" s="1"/>
  <c r="E18" i="19"/>
  <c r="K17" i="19"/>
  <c r="E17" i="19"/>
  <c r="G17" i="19" s="1"/>
  <c r="L16" i="19"/>
  <c r="L20" i="19" s="1"/>
  <c r="L23" i="19" s="1"/>
  <c r="J16" i="19"/>
  <c r="H16" i="19"/>
  <c r="F16" i="19"/>
  <c r="F22" i="19" s="1"/>
  <c r="B16" i="19"/>
  <c r="K15" i="19"/>
  <c r="G15" i="19"/>
  <c r="E15" i="19"/>
  <c r="Q14" i="19"/>
  <c r="Q16" i="19" s="1"/>
  <c r="P14" i="19"/>
  <c r="P16" i="19" s="1"/>
  <c r="O14" i="19"/>
  <c r="O16" i="19" s="1"/>
  <c r="N14" i="19"/>
  <c r="N16" i="19" s="1"/>
  <c r="M14" i="19"/>
  <c r="M16" i="19" s="1"/>
  <c r="L14" i="19"/>
  <c r="J14" i="19"/>
  <c r="I14" i="19"/>
  <c r="I16" i="19" s="1"/>
  <c r="H14" i="19"/>
  <c r="F14" i="19"/>
  <c r="D14" i="19"/>
  <c r="D16" i="19" s="1"/>
  <c r="C14" i="19"/>
  <c r="C16" i="19" s="1"/>
  <c r="C20" i="19" s="1"/>
  <c r="B14" i="19"/>
  <c r="K12" i="19"/>
  <c r="E12" i="19"/>
  <c r="G12" i="19" s="1"/>
  <c r="K11" i="19"/>
  <c r="G11" i="19"/>
  <c r="E11" i="19"/>
  <c r="K10" i="19"/>
  <c r="K14" i="19" s="1"/>
  <c r="K16" i="19" s="1"/>
  <c r="E10" i="19"/>
  <c r="G10" i="19" s="1"/>
  <c r="K9" i="19"/>
  <c r="E9" i="19"/>
  <c r="G9" i="19" s="1"/>
  <c r="G14" i="19" s="1"/>
  <c r="G16" i="19" s="1"/>
  <c r="G22" i="19" s="1"/>
  <c r="K8" i="19"/>
  <c r="E8" i="19"/>
  <c r="G8" i="19" s="1"/>
  <c r="M22" i="18"/>
  <c r="L22" i="18"/>
  <c r="Q21" i="18"/>
  <c r="O21" i="18"/>
  <c r="N21" i="18"/>
  <c r="M21" i="18"/>
  <c r="L21" i="18"/>
  <c r="K21" i="18"/>
  <c r="I21" i="18"/>
  <c r="F21" i="18"/>
  <c r="E21" i="18"/>
  <c r="D21" i="18"/>
  <c r="C21" i="18"/>
  <c r="B21" i="18"/>
  <c r="K19" i="18"/>
  <c r="E19" i="18"/>
  <c r="G19" i="18" s="1"/>
  <c r="K18" i="18"/>
  <c r="E18" i="18"/>
  <c r="G18" i="18" s="1"/>
  <c r="K17" i="18"/>
  <c r="G17" i="18"/>
  <c r="E17" i="18"/>
  <c r="M16" i="18"/>
  <c r="M20" i="18" s="1"/>
  <c r="L16" i="18"/>
  <c r="L20" i="18" s="1"/>
  <c r="K15" i="18"/>
  <c r="E15" i="18"/>
  <c r="G15" i="18" s="1"/>
  <c r="Q14" i="18"/>
  <c r="Q16" i="18" s="1"/>
  <c r="P14" i="18"/>
  <c r="P16" i="18" s="1"/>
  <c r="O14" i="18"/>
  <c r="O16" i="18" s="1"/>
  <c r="N14" i="18"/>
  <c r="N16" i="18" s="1"/>
  <c r="M14" i="18"/>
  <c r="L14" i="18"/>
  <c r="J14" i="18"/>
  <c r="J16" i="18" s="1"/>
  <c r="I14" i="18"/>
  <c r="I16" i="18" s="1"/>
  <c r="H14" i="18"/>
  <c r="H16" i="18" s="1"/>
  <c r="F14" i="18"/>
  <c r="F16" i="18" s="1"/>
  <c r="D14" i="18"/>
  <c r="D16" i="18" s="1"/>
  <c r="C14" i="18"/>
  <c r="C16" i="18" s="1"/>
  <c r="C20" i="18" s="1"/>
  <c r="B14" i="18"/>
  <c r="B16" i="18" s="1"/>
  <c r="B20" i="18" s="1"/>
  <c r="K12" i="18"/>
  <c r="E12" i="18"/>
  <c r="G12" i="18" s="1"/>
  <c r="K11" i="18"/>
  <c r="E11" i="18"/>
  <c r="G11" i="18" s="1"/>
  <c r="K10" i="18"/>
  <c r="G10" i="18"/>
  <c r="E10" i="18"/>
  <c r="K9" i="18"/>
  <c r="K14" i="18" s="1"/>
  <c r="K16" i="18" s="1"/>
  <c r="E9" i="18"/>
  <c r="G9" i="18" s="1"/>
  <c r="G14" i="18" s="1"/>
  <c r="G16" i="18" s="1"/>
  <c r="K8" i="18"/>
  <c r="E8" i="18"/>
  <c r="G8" i="18" s="1"/>
  <c r="F21" i="17"/>
  <c r="D21" i="17"/>
  <c r="C21" i="17"/>
  <c r="B21" i="17"/>
  <c r="K19" i="17"/>
  <c r="E19" i="17"/>
  <c r="G19" i="17" s="1"/>
  <c r="K18" i="17"/>
  <c r="K21" i="17" s="1"/>
  <c r="E18" i="17"/>
  <c r="G18" i="17" s="1"/>
  <c r="K17" i="17"/>
  <c r="E17" i="17"/>
  <c r="G17" i="17" s="1"/>
  <c r="M16" i="17"/>
  <c r="L16" i="17"/>
  <c r="K15" i="17"/>
  <c r="E15" i="17"/>
  <c r="G15" i="17" s="1"/>
  <c r="Q14" i="17"/>
  <c r="Q16" i="17" s="1"/>
  <c r="O14" i="17"/>
  <c r="O16" i="17" s="1"/>
  <c r="N14" i="17"/>
  <c r="N16" i="17" s="1"/>
  <c r="M14" i="17"/>
  <c r="L14" i="17"/>
  <c r="J14" i="17"/>
  <c r="J16" i="17" s="1"/>
  <c r="I14" i="17"/>
  <c r="I16" i="17" s="1"/>
  <c r="H14" i="17"/>
  <c r="H16" i="17" s="1"/>
  <c r="F14" i="17"/>
  <c r="F16" i="17" s="1"/>
  <c r="D14" i="17"/>
  <c r="D16" i="17" s="1"/>
  <c r="C14" i="17"/>
  <c r="C16" i="17" s="1"/>
  <c r="C20" i="17" s="1"/>
  <c r="B14" i="17"/>
  <c r="B16" i="17" s="1"/>
  <c r="B20" i="17" s="1"/>
  <c r="K12" i="17"/>
  <c r="E12" i="17"/>
  <c r="K11" i="17"/>
  <c r="E11" i="17"/>
  <c r="G11" i="17" s="1"/>
  <c r="K10" i="17"/>
  <c r="E10" i="17"/>
  <c r="G10" i="17" s="1"/>
  <c r="K9" i="17"/>
  <c r="K14" i="17" s="1"/>
  <c r="E9" i="17"/>
  <c r="G9" i="17" s="1"/>
  <c r="K8" i="17"/>
  <c r="E8" i="17"/>
  <c r="G8" i="17" s="1"/>
  <c r="F14" i="6"/>
  <c r="H14" i="6"/>
  <c r="I14" i="6"/>
  <c r="J14" i="6"/>
  <c r="L14" i="6"/>
  <c r="M14" i="6"/>
  <c r="N14" i="6"/>
  <c r="O14" i="6"/>
  <c r="C14" i="6"/>
  <c r="D14" i="6"/>
  <c r="D16" i="6" s="1"/>
  <c r="B14" i="6"/>
  <c r="B16" i="6" s="1"/>
  <c r="C16" i="6"/>
  <c r="M20" i="17" l="1"/>
  <c r="M23" i="17" s="1"/>
  <c r="M22" i="17"/>
  <c r="H22" i="17"/>
  <c r="H20" i="17"/>
  <c r="H23" i="17" s="1"/>
  <c r="I22" i="17"/>
  <c r="I20" i="17"/>
  <c r="I23" i="17" s="1"/>
  <c r="L20" i="17"/>
  <c r="L23" i="17" s="1"/>
  <c r="L22" i="17"/>
  <c r="Q20" i="17"/>
  <c r="Q23" i="17" s="1"/>
  <c r="Q22" i="17"/>
  <c r="N22" i="17"/>
  <c r="N20" i="17"/>
  <c r="N23" i="17" s="1"/>
  <c r="O22" i="17"/>
  <c r="O20" i="17"/>
  <c r="O23" i="17" s="1"/>
  <c r="K16" i="17"/>
  <c r="E21" i="17"/>
  <c r="E14" i="17"/>
  <c r="E16" i="17" s="1"/>
  <c r="E20" i="17" s="1"/>
  <c r="O20" i="19"/>
  <c r="O23" i="19" s="1"/>
  <c r="O22" i="19"/>
  <c r="M20" i="19"/>
  <c r="M22" i="19"/>
  <c r="N20" i="19"/>
  <c r="N22" i="19"/>
  <c r="D22" i="19"/>
  <c r="D20" i="19"/>
  <c r="I23" i="19"/>
  <c r="G23" i="19"/>
  <c r="K20" i="19"/>
  <c r="K23" i="19" s="1"/>
  <c r="K22" i="19"/>
  <c r="D23" i="19"/>
  <c r="M23" i="19"/>
  <c r="Q20" i="19"/>
  <c r="Q23" i="19" s="1"/>
  <c r="Q22" i="19"/>
  <c r="I22" i="19"/>
  <c r="I20" i="19"/>
  <c r="G20" i="19"/>
  <c r="N23" i="19"/>
  <c r="L22" i="19"/>
  <c r="F20" i="19"/>
  <c r="F23" i="19" s="1"/>
  <c r="E14" i="19"/>
  <c r="E16" i="19" s="1"/>
  <c r="G22" i="18"/>
  <c r="G20" i="18"/>
  <c r="K22" i="18"/>
  <c r="K20" i="18"/>
  <c r="K23" i="18"/>
  <c r="L23" i="18"/>
  <c r="D20" i="18"/>
  <c r="D23" i="18" s="1"/>
  <c r="D22" i="18"/>
  <c r="O20" i="18"/>
  <c r="O23" i="18" s="1"/>
  <c r="O22" i="18"/>
  <c r="I23" i="18"/>
  <c r="F20" i="18"/>
  <c r="F23" i="18" s="1"/>
  <c r="F22" i="18"/>
  <c r="Q20" i="18"/>
  <c r="Q23" i="18" s="1"/>
  <c r="Q22" i="18"/>
  <c r="M23" i="18"/>
  <c r="G21" i="18"/>
  <c r="G23" i="18" s="1"/>
  <c r="N20" i="18"/>
  <c r="N23" i="18" s="1"/>
  <c r="N22" i="18"/>
  <c r="I22" i="18"/>
  <c r="I20" i="18"/>
  <c r="E14" i="18"/>
  <c r="E16" i="18" s="1"/>
  <c r="K22" i="17"/>
  <c r="K20" i="17"/>
  <c r="K23" i="17" s="1"/>
  <c r="F22" i="17"/>
  <c r="F20" i="17"/>
  <c r="F23" i="17" s="1"/>
  <c r="G21" i="17"/>
  <c r="D22" i="17"/>
  <c r="D20" i="17"/>
  <c r="D23" i="17" s="1"/>
  <c r="G12" i="17"/>
  <c r="G14" i="17" s="1"/>
  <c r="G16" i="17" s="1"/>
  <c r="Q21" i="6"/>
  <c r="B21" i="6"/>
  <c r="C21" i="6"/>
  <c r="L16" i="6"/>
  <c r="L22" i="6" s="1"/>
  <c r="M16" i="6"/>
  <c r="M20" i="6" s="1"/>
  <c r="B20" i="6"/>
  <c r="C20" i="6"/>
  <c r="K18" i="6"/>
  <c r="K21" i="6" s="1"/>
  <c r="K19" i="6"/>
  <c r="K17" i="6"/>
  <c r="K15" i="6"/>
  <c r="E15" i="6"/>
  <c r="G15" i="6" s="1"/>
  <c r="K9" i="6"/>
  <c r="K14" i="6" s="1"/>
  <c r="K10" i="6"/>
  <c r="K11" i="6"/>
  <c r="K12" i="6"/>
  <c r="K8" i="6"/>
  <c r="J16" i="6"/>
  <c r="M21" i="6"/>
  <c r="L21" i="6"/>
  <c r="I21" i="6"/>
  <c r="F21" i="6"/>
  <c r="D21" i="6"/>
  <c r="E19" i="6"/>
  <c r="G19" i="6" s="1"/>
  <c r="E18" i="6"/>
  <c r="G18" i="6" s="1"/>
  <c r="E17" i="6"/>
  <c r="G17" i="6" s="1"/>
  <c r="Q22" i="6"/>
  <c r="O16" i="6"/>
  <c r="O22" i="6" s="1"/>
  <c r="N16" i="6"/>
  <c r="N22" i="6" s="1"/>
  <c r="I16" i="6"/>
  <c r="I20" i="6" s="1"/>
  <c r="F16" i="6"/>
  <c r="E12" i="6"/>
  <c r="G12" i="6" s="1"/>
  <c r="E11" i="6"/>
  <c r="G11" i="6" s="1"/>
  <c r="E10" i="6"/>
  <c r="G10" i="6" s="1"/>
  <c r="E9" i="6"/>
  <c r="E8" i="6"/>
  <c r="G8" i="6" s="1"/>
  <c r="H16" i="6"/>
  <c r="L20" i="6"/>
  <c r="E23" i="17" l="1"/>
  <c r="E22" i="17"/>
  <c r="M22" i="6"/>
  <c r="I23" i="6"/>
  <c r="G9" i="6"/>
  <c r="G14" i="6" s="1"/>
  <c r="G16" i="6" s="1"/>
  <c r="E14" i="6"/>
  <c r="E22" i="19"/>
  <c r="E20" i="19"/>
  <c r="E23" i="19" s="1"/>
  <c r="E22" i="18"/>
  <c r="E20" i="18"/>
  <c r="E23" i="18" s="1"/>
  <c r="G22" i="17"/>
  <c r="G20" i="17"/>
  <c r="G23" i="17" s="1"/>
  <c r="E16" i="6"/>
  <c r="E22" i="6" s="1"/>
  <c r="M23" i="6"/>
  <c r="L23" i="6"/>
  <c r="Q20" i="6"/>
  <c r="Q23" i="6" s="1"/>
  <c r="I22" i="6"/>
  <c r="O20" i="6"/>
  <c r="O23" i="6" s="1"/>
  <c r="N20" i="6"/>
  <c r="N23" i="6" s="1"/>
  <c r="K16" i="6"/>
  <c r="F23" i="6"/>
  <c r="F22" i="6"/>
  <c r="G21" i="6"/>
  <c r="E21" i="6"/>
  <c r="D22" i="6"/>
  <c r="D20" i="6"/>
  <c r="D23" i="6" s="1"/>
  <c r="E20" i="6" l="1"/>
  <c r="E23" i="6" s="1"/>
  <c r="K20" i="6"/>
  <c r="K23" i="6" s="1"/>
  <c r="K22" i="6"/>
  <c r="G22" i="6"/>
  <c r="G20" i="6"/>
  <c r="G23" i="6" s="1"/>
</calcChain>
</file>

<file path=xl/sharedStrings.xml><?xml version="1.0" encoding="utf-8"?>
<sst xmlns="http://schemas.openxmlformats.org/spreadsheetml/2006/main" count="162" uniqueCount="42">
  <si>
    <t>Indicador/servicio</t>
  </si>
  <si>
    <t>TERAPIAS</t>
  </si>
  <si>
    <t>TOTAL</t>
  </si>
  <si>
    <t>SubObs</t>
  </si>
  <si>
    <t>Subtotal 1</t>
  </si>
  <si>
    <t>Subtotal 2</t>
  </si>
  <si>
    <t>UCIN</t>
  </si>
  <si>
    <t>UCIREN I Y II</t>
  </si>
  <si>
    <t>UCIA</t>
  </si>
  <si>
    <t xml:space="preserve">Cunero
 Transición </t>
  </si>
  <si>
    <t>Ingresos</t>
  </si>
  <si>
    <t xml:space="preserve">  Egresos por mejoría</t>
  </si>
  <si>
    <t xml:space="preserve">  Traslados</t>
  </si>
  <si>
    <t xml:space="preserve">  Altas voluntarias</t>
  </si>
  <si>
    <t xml:space="preserve">  Defunciones</t>
  </si>
  <si>
    <t xml:space="preserve">  Subtotal</t>
  </si>
  <si>
    <t xml:space="preserve">  Movimientos internos</t>
  </si>
  <si>
    <t>Egresos, total de</t>
  </si>
  <si>
    <t>Días estancia</t>
  </si>
  <si>
    <t>Días paciente</t>
  </si>
  <si>
    <t>Días cama</t>
  </si>
  <si>
    <t>Promedio días estancia</t>
  </si>
  <si>
    <t>Porcentaje de ocupación</t>
  </si>
  <si>
    <t>Indice de rotación</t>
  </si>
  <si>
    <t>Intervalo de sustitución</t>
  </si>
  <si>
    <t>2o. Piso</t>
  </si>
  <si>
    <t>3er. Piso</t>
  </si>
  <si>
    <t>4o. Piso</t>
  </si>
  <si>
    <t>5o. Piso</t>
  </si>
  <si>
    <t>TIMN</t>
  </si>
  <si>
    <t>UTIA</t>
  </si>
  <si>
    <t>NEONATOLOGIA ALOJAMIENTO CONJUNTO</t>
  </si>
  <si>
    <t>GINECOOBSTETRICIA ALOJAMIENTO</t>
  </si>
  <si>
    <t xml:space="preserve">UCIN- Unidad de Cuidados Intensivos Neonatales; UCIREN I y II- Unidad de Cuidados Intermedios del Recién Nacido;  UCIA- Unidad de Cuidados Intensivos del Adulto;  TIMN- Terapia de Invasión Mínima del Neonato; UTIA - Unidad de Terapia Intermedia de Adultas
</t>
  </si>
  <si>
    <t>egresos23</t>
  </si>
  <si>
    <t>Promedio de Camas en el periodo</t>
  </si>
  <si>
    <t>egresos25</t>
  </si>
  <si>
    <t>INSTITUTO NACIONAL DE PERINATOLOGÍA
ESTADÍSTICA HOSPITALARIA, 3er. TRIMESTRE 2025 (enero a septiembre)</t>
  </si>
  <si>
    <t>INSTITUTO NACIONAL DE PERINATOLOGÍA
ESTADÍSTICA HOSPITALARIA, 2o. TRIMESTRE 2025 (enero a junio)</t>
  </si>
  <si>
    <t>INSTITUTO NACIONAL DE PERINATOLOGÍA
ESTADÍSTICA HOSPITALARIA, 1er. TRIMESTRE 2025 (enero a marzo)</t>
  </si>
  <si>
    <t xml:space="preserve">  Máximo beneficio</t>
  </si>
  <si>
    <t>INSTITUTO NACIONAL DE PERINATOLOGÍA
ESTADÍSTICA HOSPITALARIA, 4o. TRIMESTRE 2025 (enero a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</si>
</sst>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0" fontId="1" fillId="0" borderId="13" xfId="0" applyFont="1" applyBorder="1"/>
    <xf numFmtId="0" fontId="0" fillId="2" borderId="7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 wrapText="1"/>
    </xf>
    <xf numFmtId="3" fontId="0" fillId="2" borderId="28" xfId="0" applyNumberFormat="1" applyFont="1" applyFill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" fontId="0" fillId="2" borderId="27" xfId="0" applyNumberFormat="1" applyFill="1" applyBorder="1" applyAlignment="1">
      <alignment horizontal="center" vertical="center" wrapText="1"/>
    </xf>
    <xf numFmtId="3" fontId="0" fillId="0" borderId="29" xfId="0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3" borderId="2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6"/>
  <sheetViews>
    <sheetView topLeftCell="A4" zoomScale="115" zoomScaleNormal="115" workbookViewId="0">
      <selection activeCell="C14" sqref="C14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9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5" t="s">
        <v>0</v>
      </c>
      <c r="B6" s="47" t="s">
        <v>32</v>
      </c>
      <c r="C6" s="48"/>
      <c r="D6" s="48"/>
      <c r="E6" s="48"/>
      <c r="F6" s="48"/>
      <c r="G6" s="49"/>
      <c r="H6" s="50" t="s">
        <v>31</v>
      </c>
      <c r="I6" s="48"/>
      <c r="J6" s="51"/>
      <c r="K6" s="49"/>
      <c r="L6" s="52" t="s">
        <v>1</v>
      </c>
      <c r="M6" s="53"/>
      <c r="N6" s="53"/>
      <c r="O6" s="53"/>
      <c r="P6" s="54"/>
      <c r="Q6" s="6"/>
      <c r="R6" s="34" t="s">
        <v>2</v>
      </c>
    </row>
    <row r="7" spans="1:22" ht="30.75" thickBot="1" x14ac:dyDescent="0.3">
      <c r="A7" s="46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5"/>
    </row>
    <row r="8" spans="1:22" x14ac:dyDescent="0.25">
      <c r="A8" s="4" t="s">
        <v>10</v>
      </c>
      <c r="B8" s="8">
        <v>293</v>
      </c>
      <c r="C8" s="10">
        <v>340</v>
      </c>
      <c r="D8" s="8">
        <v>355</v>
      </c>
      <c r="E8" s="13">
        <f>SUM(B8:D8)</f>
        <v>988</v>
      </c>
      <c r="F8" s="11">
        <v>337</v>
      </c>
      <c r="G8" s="14">
        <f>E8+F8</f>
        <v>1325</v>
      </c>
      <c r="H8" s="11">
        <v>226</v>
      </c>
      <c r="I8" s="11">
        <v>240</v>
      </c>
      <c r="J8" s="11">
        <v>0</v>
      </c>
      <c r="K8" s="14">
        <f>H8+I8+J8</f>
        <v>466</v>
      </c>
      <c r="L8" s="10">
        <v>16</v>
      </c>
      <c r="M8" s="10">
        <v>50</v>
      </c>
      <c r="N8" s="10">
        <v>25</v>
      </c>
      <c r="O8" s="10">
        <v>54</v>
      </c>
      <c r="P8" s="8">
        <v>0</v>
      </c>
      <c r="Q8" s="8">
        <v>76</v>
      </c>
      <c r="R8" s="15">
        <v>821</v>
      </c>
    </row>
    <row r="9" spans="1:22" x14ac:dyDescent="0.25">
      <c r="A9" s="5" t="s">
        <v>11</v>
      </c>
      <c r="B9" s="10">
        <v>194</v>
      </c>
      <c r="C9" s="10">
        <v>300</v>
      </c>
      <c r="D9" s="8">
        <v>310</v>
      </c>
      <c r="E9" s="13">
        <f t="shared" ref="E9:E19" si="0">SUM(B9:D9)</f>
        <v>804</v>
      </c>
      <c r="F9" s="11">
        <v>317</v>
      </c>
      <c r="G9" s="14">
        <f t="shared" ref="G9:G19" si="1">E9+F9</f>
        <v>1121</v>
      </c>
      <c r="H9" s="11">
        <v>165</v>
      </c>
      <c r="I9" s="11">
        <v>186</v>
      </c>
      <c r="J9" s="11">
        <v>0</v>
      </c>
      <c r="K9" s="14">
        <f t="shared" ref="K9:K12" si="2">H9+I9+J9</f>
        <v>351</v>
      </c>
      <c r="L9" s="10">
        <v>4</v>
      </c>
      <c r="M9" s="10">
        <v>38</v>
      </c>
      <c r="N9" s="10">
        <v>0</v>
      </c>
      <c r="O9" s="10">
        <v>43</v>
      </c>
      <c r="P9" s="8">
        <v>0</v>
      </c>
      <c r="Q9" s="8">
        <v>5</v>
      </c>
      <c r="R9" s="15">
        <v>565</v>
      </c>
    </row>
    <row r="10" spans="1:22" x14ac:dyDescent="0.25">
      <c r="A10" s="5" t="s">
        <v>12</v>
      </c>
      <c r="B10" s="10">
        <v>1</v>
      </c>
      <c r="C10" s="10">
        <v>0</v>
      </c>
      <c r="D10" s="8">
        <v>0</v>
      </c>
      <c r="E10" s="13">
        <f t="shared" si="0"/>
        <v>1</v>
      </c>
      <c r="F10" s="11">
        <v>1</v>
      </c>
      <c r="G10" s="14">
        <f t="shared" si="1"/>
        <v>2</v>
      </c>
      <c r="H10" s="11">
        <v>0</v>
      </c>
      <c r="I10" s="11">
        <v>0</v>
      </c>
      <c r="J10" s="11">
        <v>0</v>
      </c>
      <c r="K10" s="14">
        <f t="shared" si="2"/>
        <v>0</v>
      </c>
      <c r="L10" s="10">
        <v>1</v>
      </c>
      <c r="M10" s="10">
        <v>3</v>
      </c>
      <c r="N10" s="10">
        <v>5</v>
      </c>
      <c r="O10" s="10">
        <v>0</v>
      </c>
      <c r="P10" s="8">
        <v>0</v>
      </c>
      <c r="Q10" s="8">
        <v>7</v>
      </c>
      <c r="R10" s="15">
        <v>16</v>
      </c>
    </row>
    <row r="11" spans="1:22" x14ac:dyDescent="0.25">
      <c r="A11" s="5" t="s">
        <v>13</v>
      </c>
      <c r="B11" s="10">
        <v>0</v>
      </c>
      <c r="C11" s="10">
        <v>1</v>
      </c>
      <c r="D11" s="8">
        <v>2</v>
      </c>
      <c r="E11" s="13">
        <f t="shared" si="0"/>
        <v>3</v>
      </c>
      <c r="F11" s="11">
        <v>0</v>
      </c>
      <c r="G11" s="14">
        <f t="shared" si="1"/>
        <v>3</v>
      </c>
      <c r="H11" s="11">
        <v>1</v>
      </c>
      <c r="I11" s="11">
        <v>0</v>
      </c>
      <c r="J11" s="11">
        <v>0</v>
      </c>
      <c r="K11" s="14">
        <f t="shared" si="2"/>
        <v>1</v>
      </c>
      <c r="L11" s="10">
        <v>0</v>
      </c>
      <c r="M11" s="10">
        <v>0</v>
      </c>
      <c r="N11" s="10">
        <v>0</v>
      </c>
      <c r="O11" s="10">
        <v>2</v>
      </c>
      <c r="P11" s="8">
        <v>0</v>
      </c>
      <c r="Q11" s="8">
        <v>0</v>
      </c>
      <c r="R11" s="15">
        <v>4</v>
      </c>
    </row>
    <row r="12" spans="1:22" x14ac:dyDescent="0.25">
      <c r="A12" s="5" t="s">
        <v>14</v>
      </c>
      <c r="B12" s="10">
        <v>0</v>
      </c>
      <c r="C12" s="10">
        <v>0</v>
      </c>
      <c r="D12" s="8">
        <v>0</v>
      </c>
      <c r="E12" s="13">
        <f t="shared" si="0"/>
        <v>0</v>
      </c>
      <c r="F12" s="11">
        <v>0</v>
      </c>
      <c r="G12" s="14">
        <f t="shared" si="1"/>
        <v>0</v>
      </c>
      <c r="H12" s="11">
        <v>0</v>
      </c>
      <c r="I12" s="11">
        <v>0</v>
      </c>
      <c r="J12" s="11">
        <v>0</v>
      </c>
      <c r="K12" s="14">
        <f t="shared" si="2"/>
        <v>0</v>
      </c>
      <c r="L12" s="10">
        <v>1</v>
      </c>
      <c r="M12" s="10">
        <v>0</v>
      </c>
      <c r="N12" s="10">
        <v>0</v>
      </c>
      <c r="O12" s="10">
        <v>1</v>
      </c>
      <c r="P12" s="8">
        <v>0</v>
      </c>
      <c r="Q12" s="8">
        <v>2</v>
      </c>
      <c r="R12" s="15">
        <v>4</v>
      </c>
    </row>
    <row r="13" spans="1:22" x14ac:dyDescent="0.25">
      <c r="A13" s="5" t="s">
        <v>40</v>
      </c>
      <c r="B13" s="10">
        <v>1</v>
      </c>
      <c r="C13" s="10">
        <v>0</v>
      </c>
      <c r="D13" s="8">
        <v>0</v>
      </c>
      <c r="E13" s="13"/>
      <c r="F13" s="11">
        <v>0</v>
      </c>
      <c r="G13" s="14"/>
      <c r="H13" s="11">
        <v>0</v>
      </c>
      <c r="I13" s="11">
        <v>0</v>
      </c>
      <c r="J13" s="11">
        <v>0</v>
      </c>
      <c r="K13" s="14"/>
      <c r="L13" s="10">
        <v>0</v>
      </c>
      <c r="M13" s="10">
        <v>0</v>
      </c>
      <c r="N13" s="10">
        <v>0</v>
      </c>
      <c r="O13" s="10">
        <v>0</v>
      </c>
      <c r="P13" s="8">
        <v>0</v>
      </c>
      <c r="Q13" s="8">
        <v>0</v>
      </c>
      <c r="R13" s="15">
        <v>0</v>
      </c>
    </row>
    <row r="14" spans="1:22" x14ac:dyDescent="0.25">
      <c r="A14" s="22" t="s">
        <v>15</v>
      </c>
      <c r="B14" s="13">
        <f>SUM(B9:B13)</f>
        <v>196</v>
      </c>
      <c r="C14" s="13">
        <f t="shared" ref="C14:D14" si="3">SUM(C9:C13)</f>
        <v>301</v>
      </c>
      <c r="D14" s="13">
        <f t="shared" si="3"/>
        <v>312</v>
      </c>
      <c r="E14" s="13">
        <f t="shared" ref="E14" si="4">SUM(E9:E13)</f>
        <v>808</v>
      </c>
      <c r="F14" s="13">
        <f t="shared" ref="F14" si="5">SUM(F9:F13)</f>
        <v>318</v>
      </c>
      <c r="G14" s="13">
        <f t="shared" ref="G14" si="6">SUM(G9:G13)</f>
        <v>1126</v>
      </c>
      <c r="H14" s="13">
        <f t="shared" ref="H14" si="7">SUM(H9:H13)</f>
        <v>166</v>
      </c>
      <c r="I14" s="13">
        <f t="shared" ref="I14" si="8">SUM(I9:I13)</f>
        <v>186</v>
      </c>
      <c r="J14" s="13">
        <f t="shared" ref="J14" si="9">SUM(J9:J13)</f>
        <v>0</v>
      </c>
      <c r="K14" s="13">
        <f t="shared" ref="K14" si="10">SUM(K9:K13)</f>
        <v>352</v>
      </c>
      <c r="L14" s="13">
        <f t="shared" ref="L14" si="11">SUM(L9:L13)</f>
        <v>6</v>
      </c>
      <c r="M14" s="13">
        <f t="shared" ref="M14" si="12">SUM(M9:M13)</f>
        <v>41</v>
      </c>
      <c r="N14" s="13">
        <f t="shared" ref="N14" si="13">SUM(N9:N13)</f>
        <v>5</v>
      </c>
      <c r="O14" s="13">
        <f t="shared" ref="O14" si="14">SUM(O9:O13)</f>
        <v>46</v>
      </c>
      <c r="P14" s="13">
        <f t="shared" ref="P14" si="15">SUM(P9:P13)</f>
        <v>0</v>
      </c>
      <c r="Q14" s="13">
        <f t="shared" ref="Q14" si="16">SUM(Q9:Q13)</f>
        <v>14</v>
      </c>
      <c r="R14" s="23">
        <v>589</v>
      </c>
    </row>
    <row r="15" spans="1:22" x14ac:dyDescent="0.25">
      <c r="A15" s="5" t="s">
        <v>16</v>
      </c>
      <c r="B15" s="10">
        <v>81</v>
      </c>
      <c r="C15" s="10">
        <v>24</v>
      </c>
      <c r="D15" s="10">
        <v>40</v>
      </c>
      <c r="E15" s="13">
        <f t="shared" si="0"/>
        <v>145</v>
      </c>
      <c r="F15" s="30">
        <v>19</v>
      </c>
      <c r="G15" s="14">
        <f t="shared" si="1"/>
        <v>164</v>
      </c>
      <c r="H15" s="11">
        <v>53</v>
      </c>
      <c r="I15" s="11">
        <v>47</v>
      </c>
      <c r="J15" s="11">
        <v>0</v>
      </c>
      <c r="K15" s="14">
        <f>H15+I15+J15</f>
        <v>100</v>
      </c>
      <c r="L15" s="10">
        <v>10</v>
      </c>
      <c r="M15" s="10">
        <v>9</v>
      </c>
      <c r="N15" s="10">
        <v>21</v>
      </c>
      <c r="O15" s="10">
        <v>7</v>
      </c>
      <c r="P15" s="10">
        <v>0</v>
      </c>
      <c r="Q15" s="12">
        <v>60</v>
      </c>
      <c r="R15" s="15">
        <v>194</v>
      </c>
    </row>
    <row r="16" spans="1:22" x14ac:dyDescent="0.25">
      <c r="A16" s="22" t="s">
        <v>17</v>
      </c>
      <c r="B16" s="13">
        <f>SUM(B14:B15)</f>
        <v>277</v>
      </c>
      <c r="C16" s="13">
        <f t="shared" ref="C16:Q16" si="17">SUM(C14:C15)</f>
        <v>325</v>
      </c>
      <c r="D16" s="13">
        <f t="shared" si="17"/>
        <v>352</v>
      </c>
      <c r="E16" s="13">
        <f t="shared" si="17"/>
        <v>953</v>
      </c>
      <c r="F16" s="13">
        <f t="shared" si="17"/>
        <v>337</v>
      </c>
      <c r="G16" s="13">
        <f t="shared" si="17"/>
        <v>1290</v>
      </c>
      <c r="H16" s="13">
        <f t="shared" si="17"/>
        <v>219</v>
      </c>
      <c r="I16" s="13">
        <f t="shared" si="17"/>
        <v>233</v>
      </c>
      <c r="J16" s="13">
        <f t="shared" si="17"/>
        <v>0</v>
      </c>
      <c r="K16" s="13">
        <f t="shared" si="17"/>
        <v>452</v>
      </c>
      <c r="L16" s="13">
        <f t="shared" si="17"/>
        <v>16</v>
      </c>
      <c r="M16" s="13">
        <f t="shared" si="17"/>
        <v>50</v>
      </c>
      <c r="N16" s="13">
        <f t="shared" si="17"/>
        <v>26</v>
      </c>
      <c r="O16" s="13">
        <f t="shared" si="17"/>
        <v>53</v>
      </c>
      <c r="P16" s="13">
        <f t="shared" si="17"/>
        <v>0</v>
      </c>
      <c r="Q16" s="13">
        <f t="shared" si="17"/>
        <v>74</v>
      </c>
      <c r="R16" s="23">
        <v>783</v>
      </c>
    </row>
    <row r="17" spans="1:23" x14ac:dyDescent="0.25">
      <c r="A17" s="5" t="s">
        <v>18</v>
      </c>
      <c r="B17" s="20">
        <v>835</v>
      </c>
      <c r="C17" s="10">
        <v>917</v>
      </c>
      <c r="D17" s="20">
        <v>1296</v>
      </c>
      <c r="E17" s="13">
        <f t="shared" si="0"/>
        <v>3048</v>
      </c>
      <c r="F17" s="11">
        <v>816</v>
      </c>
      <c r="G17" s="14">
        <f t="shared" si="1"/>
        <v>3864</v>
      </c>
      <c r="H17" s="11">
        <v>485</v>
      </c>
      <c r="I17" s="11">
        <v>518</v>
      </c>
      <c r="J17" s="11">
        <v>0</v>
      </c>
      <c r="K17" s="14">
        <f>H17+I17+J17</f>
        <v>1003</v>
      </c>
      <c r="L17" s="10">
        <v>569</v>
      </c>
      <c r="M17" s="20">
        <v>1258</v>
      </c>
      <c r="N17" s="10">
        <v>30</v>
      </c>
      <c r="O17" s="20">
        <v>439</v>
      </c>
      <c r="P17" s="10">
        <v>0</v>
      </c>
      <c r="Q17" s="10">
        <v>228</v>
      </c>
      <c r="R17" s="19">
        <v>4008</v>
      </c>
    </row>
    <row r="18" spans="1:23" x14ac:dyDescent="0.25">
      <c r="A18" s="5" t="s">
        <v>19</v>
      </c>
      <c r="B18" s="20">
        <v>477</v>
      </c>
      <c r="C18" s="20">
        <v>1388</v>
      </c>
      <c r="D18" s="20">
        <v>1742</v>
      </c>
      <c r="E18" s="13">
        <f t="shared" si="0"/>
        <v>3607</v>
      </c>
      <c r="F18" s="21">
        <v>1263</v>
      </c>
      <c r="G18" s="14">
        <f t="shared" si="1"/>
        <v>4870</v>
      </c>
      <c r="H18" s="21">
        <v>1040</v>
      </c>
      <c r="I18" s="11">
        <v>737</v>
      </c>
      <c r="J18" s="11">
        <v>0</v>
      </c>
      <c r="K18" s="14">
        <f t="shared" ref="K18:K19" si="18">H18+I18+J18</f>
        <v>1777</v>
      </c>
      <c r="L18" s="10">
        <v>465</v>
      </c>
      <c r="M18" s="20">
        <v>1385</v>
      </c>
      <c r="N18" s="10">
        <v>34</v>
      </c>
      <c r="O18" s="20">
        <v>475</v>
      </c>
      <c r="P18" s="10">
        <v>0</v>
      </c>
      <c r="Q18" s="10">
        <v>344</v>
      </c>
      <c r="R18" s="33">
        <v>4915</v>
      </c>
    </row>
    <row r="19" spans="1:23" x14ac:dyDescent="0.25">
      <c r="A19" s="5" t="s">
        <v>20</v>
      </c>
      <c r="B19" s="20">
        <v>1518</v>
      </c>
      <c r="C19" s="20">
        <v>1638</v>
      </c>
      <c r="D19" s="20">
        <v>1820</v>
      </c>
      <c r="E19" s="13">
        <f t="shared" si="0"/>
        <v>4976</v>
      </c>
      <c r="F19" s="21">
        <v>1758</v>
      </c>
      <c r="G19" s="14">
        <f t="shared" si="1"/>
        <v>6734</v>
      </c>
      <c r="H19" s="21">
        <v>1638</v>
      </c>
      <c r="I19" s="11">
        <v>1032</v>
      </c>
      <c r="J19" s="11">
        <v>0</v>
      </c>
      <c r="K19" s="14">
        <f t="shared" si="18"/>
        <v>2670</v>
      </c>
      <c r="L19" s="10">
        <v>496</v>
      </c>
      <c r="M19" s="20">
        <v>1395</v>
      </c>
      <c r="N19" s="10">
        <v>124</v>
      </c>
      <c r="O19" s="10">
        <v>589</v>
      </c>
      <c r="P19" s="10">
        <v>0</v>
      </c>
      <c r="Q19" s="10">
        <v>341</v>
      </c>
      <c r="R19" s="33">
        <v>6169</v>
      </c>
    </row>
    <row r="20" spans="1:23" x14ac:dyDescent="0.25">
      <c r="A20" s="5" t="s">
        <v>21</v>
      </c>
      <c r="B20" s="9">
        <f t="shared" ref="B20:O20" si="19">B17/B16</f>
        <v>3.0144404332129966</v>
      </c>
      <c r="C20" s="9">
        <f t="shared" si="19"/>
        <v>2.8215384615384616</v>
      </c>
      <c r="D20" s="9">
        <f t="shared" si="19"/>
        <v>3.6818181818181817</v>
      </c>
      <c r="E20" s="9">
        <f t="shared" si="19"/>
        <v>3.1983210912906612</v>
      </c>
      <c r="F20" s="9">
        <f t="shared" si="19"/>
        <v>2.4213649851632049</v>
      </c>
      <c r="G20" s="9">
        <f t="shared" si="19"/>
        <v>2.9953488372093022</v>
      </c>
      <c r="H20" s="9">
        <f t="shared" ref="H20" si="20">H17/H16</f>
        <v>2.2146118721461185</v>
      </c>
      <c r="I20" s="9">
        <f t="shared" si="19"/>
        <v>2.2231759656652361</v>
      </c>
      <c r="J20" s="9">
        <v>0</v>
      </c>
      <c r="K20" s="9">
        <f t="shared" si="19"/>
        <v>2.2190265486725664</v>
      </c>
      <c r="L20" s="9">
        <f t="shared" si="19"/>
        <v>35.5625</v>
      </c>
      <c r="M20" s="9">
        <f t="shared" si="19"/>
        <v>25.16</v>
      </c>
      <c r="N20" s="9">
        <f t="shared" si="19"/>
        <v>1.1538461538461537</v>
      </c>
      <c r="O20" s="9">
        <f t="shared" si="19"/>
        <v>8.2830188679245289</v>
      </c>
      <c r="P20" s="9">
        <v>0</v>
      </c>
      <c r="Q20" s="9">
        <f t="shared" ref="Q20" si="21">Q17/Q16</f>
        <v>3.0810810810810811</v>
      </c>
      <c r="R20" s="24">
        <v>5.0999999999999996</v>
      </c>
    </row>
    <row r="21" spans="1:23" x14ac:dyDescent="0.25">
      <c r="A21" s="5" t="s">
        <v>22</v>
      </c>
      <c r="B21" s="9">
        <f t="shared" ref="B21:O21" si="22">B18/B19*100</f>
        <v>31.422924901185773</v>
      </c>
      <c r="C21" s="9">
        <f t="shared" si="22"/>
        <v>84.737484737484735</v>
      </c>
      <c r="D21" s="9">
        <f t="shared" si="22"/>
        <v>95.714285714285722</v>
      </c>
      <c r="E21" s="9">
        <f t="shared" si="22"/>
        <v>72.487942122186496</v>
      </c>
      <c r="F21" s="9">
        <f t="shared" si="22"/>
        <v>71.843003412969281</v>
      </c>
      <c r="G21" s="9">
        <f t="shared" si="22"/>
        <v>72.319572319572316</v>
      </c>
      <c r="H21" s="9">
        <f t="shared" ref="H21" si="23">H18/H19*100</f>
        <v>63.492063492063487</v>
      </c>
      <c r="I21" s="9">
        <f t="shared" si="22"/>
        <v>71.414728682170548</v>
      </c>
      <c r="J21" s="9">
        <v>0</v>
      </c>
      <c r="K21" s="9">
        <f t="shared" si="22"/>
        <v>66.554307116104866</v>
      </c>
      <c r="L21" s="9">
        <f t="shared" si="22"/>
        <v>93.75</v>
      </c>
      <c r="M21" s="9">
        <f t="shared" si="22"/>
        <v>99.283154121863802</v>
      </c>
      <c r="N21" s="9">
        <f t="shared" si="22"/>
        <v>27.419354838709676</v>
      </c>
      <c r="O21" s="9">
        <f t="shared" si="22"/>
        <v>80.645161290322577</v>
      </c>
      <c r="P21" s="9">
        <v>0</v>
      </c>
      <c r="Q21" s="9">
        <f t="shared" ref="Q21" si="24">Q18/Q19*100</f>
        <v>100.87976539589442</v>
      </c>
      <c r="R21" s="24">
        <v>79.7</v>
      </c>
    </row>
    <row r="22" spans="1:23" x14ac:dyDescent="0.25">
      <c r="A22" s="5" t="s">
        <v>23</v>
      </c>
      <c r="B22" s="9">
        <v>0</v>
      </c>
      <c r="C22" s="9">
        <v>0</v>
      </c>
      <c r="D22" s="9">
        <f t="shared" ref="D22:Q22" si="25">D16/D24</f>
        <v>17.600000000000001</v>
      </c>
      <c r="E22" s="9">
        <f t="shared" si="25"/>
        <v>17.327272727272728</v>
      </c>
      <c r="F22" s="9">
        <f t="shared" si="25"/>
        <v>17.736842105263158</v>
      </c>
      <c r="G22" s="9">
        <f t="shared" si="25"/>
        <v>17.432432432432432</v>
      </c>
      <c r="H22" s="9">
        <f t="shared" ref="H22" si="26">H16/H24</f>
        <v>12.166666666666666</v>
      </c>
      <c r="I22" s="9">
        <f t="shared" si="25"/>
        <v>21.181818181818183</v>
      </c>
      <c r="J22" s="9">
        <v>0</v>
      </c>
      <c r="K22" s="9">
        <f t="shared" si="25"/>
        <v>15.586206896551724</v>
      </c>
      <c r="L22" s="9">
        <f t="shared" si="25"/>
        <v>1</v>
      </c>
      <c r="M22" s="9">
        <f t="shared" si="25"/>
        <v>1.1111111111111112</v>
      </c>
      <c r="N22" s="9">
        <f t="shared" si="25"/>
        <v>6.5</v>
      </c>
      <c r="O22" s="9">
        <f t="shared" si="25"/>
        <v>2.7894736842105261</v>
      </c>
      <c r="P22" s="9">
        <v>0</v>
      </c>
      <c r="Q22" s="9">
        <f t="shared" si="25"/>
        <v>14.8</v>
      </c>
      <c r="R22" s="24">
        <v>3.9</v>
      </c>
    </row>
    <row r="23" spans="1:23" x14ac:dyDescent="0.25">
      <c r="A23" s="5" t="s">
        <v>24</v>
      </c>
      <c r="B23" s="9">
        <v>0</v>
      </c>
      <c r="C23" s="9">
        <v>0</v>
      </c>
      <c r="D23" s="9">
        <f t="shared" ref="D23:O23" si="27">((100-D21)*D20)/D21</f>
        <v>0.16485753052917199</v>
      </c>
      <c r="E23" s="9">
        <f t="shared" si="27"/>
        <v>1.2138900953637137</v>
      </c>
      <c r="F23" s="9">
        <f t="shared" si="27"/>
        <v>0.94899102743926089</v>
      </c>
      <c r="G23" s="9">
        <f t="shared" si="27"/>
        <v>1.1464743804020823</v>
      </c>
      <c r="H23" s="9">
        <f t="shared" ref="H23" si="28">((100-H21)*H20)/H21</f>
        <v>1.2734018264840186</v>
      </c>
      <c r="I23" s="9">
        <f t="shared" si="27"/>
        <v>0.88987369046301823</v>
      </c>
      <c r="J23" s="9">
        <v>0</v>
      </c>
      <c r="K23" s="9">
        <f t="shared" si="27"/>
        <v>1.1151326437617344</v>
      </c>
      <c r="L23" s="9">
        <f t="shared" si="27"/>
        <v>2.3708333333333331</v>
      </c>
      <c r="M23" s="9">
        <f t="shared" si="27"/>
        <v>0.18166064981949384</v>
      </c>
      <c r="N23" s="9">
        <f t="shared" si="27"/>
        <v>3.0542986425339365</v>
      </c>
      <c r="O23" s="9">
        <f t="shared" si="27"/>
        <v>1.9879245283018874</v>
      </c>
      <c r="P23" s="9">
        <v>0</v>
      </c>
      <c r="Q23" s="9">
        <f t="shared" ref="Q23" si="29">((100-Q21)*Q20)/Q21</f>
        <v>-2.6869893148962785E-2</v>
      </c>
      <c r="R23" s="25">
        <v>1.3</v>
      </c>
    </row>
    <row r="24" spans="1:23" ht="30.75" thickBot="1" x14ac:dyDescent="0.3">
      <c r="A24" s="29" t="s">
        <v>35</v>
      </c>
      <c r="B24" s="27">
        <v>17</v>
      </c>
      <c r="C24" s="27">
        <v>18</v>
      </c>
      <c r="D24" s="27">
        <v>20</v>
      </c>
      <c r="E24" s="26">
        <v>55</v>
      </c>
      <c r="F24" s="27">
        <v>19</v>
      </c>
      <c r="G24" s="26">
        <v>74</v>
      </c>
      <c r="H24" s="27">
        <v>18</v>
      </c>
      <c r="I24" s="27">
        <v>11</v>
      </c>
      <c r="J24" s="27">
        <v>0</v>
      </c>
      <c r="K24" s="26">
        <v>29</v>
      </c>
      <c r="L24" s="28">
        <v>16</v>
      </c>
      <c r="M24" s="28">
        <v>45</v>
      </c>
      <c r="N24" s="28">
        <v>4</v>
      </c>
      <c r="O24" s="28">
        <v>19</v>
      </c>
      <c r="P24" s="1">
        <v>0</v>
      </c>
      <c r="Q24" s="32">
        <v>5</v>
      </c>
      <c r="R24" s="31">
        <v>193</v>
      </c>
      <c r="S24">
        <v>0</v>
      </c>
      <c r="T24">
        <v>0</v>
      </c>
      <c r="U24">
        <v>0</v>
      </c>
      <c r="V24">
        <v>0</v>
      </c>
      <c r="W24">
        <v>0</v>
      </c>
    </row>
    <row r="25" spans="1:23" x14ac:dyDescent="0.25">
      <c r="A25" s="36" t="s">
        <v>33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3" ht="3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</sheetData>
  <sheetProtection algorithmName="SHA-512" hashValue="Ul9DKIKpB9zff2V/QH8I6ueQSUbgjCq2FGssvdHJ2gI7in21SVKMd5sqSUkXwemFd/oWaTLAGncgKps9W6GBDg==" saltValue="u7OO9wr0Uf/HnRMhKYrKcg==" spinCount="100000" sheet="1" objects="1" scenarios="1"/>
  <mergeCells count="7">
    <mergeCell ref="R6:R7"/>
    <mergeCell ref="A25:V26"/>
    <mergeCell ref="A1:V2"/>
    <mergeCell ref="A6:A7"/>
    <mergeCell ref="B6:G6"/>
    <mergeCell ref="H6:K6"/>
    <mergeCell ref="L6:P6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6:D16 B14:D14 F14 H14:J14 L14:Q14 L16:Q16 L15:M15" formulaRange="1"/>
    <ignoredError sqref="E16:G16 E15 G15" formula="1" formulaRange="1"/>
    <ignoredError sqref="K15:K16 E17:E19 G17:G19" formula="1"/>
    <ignoredError sqref="G21:G22 E21:E22 E20 G20" evalError="1" formula="1"/>
    <ignoredError sqref="B20:D23 F23 E23 I20:Q20 F21:F22 I22:M22 G23 I23:Q23 I21:M21 P21:Q21 P22:Q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26"/>
  <sheetViews>
    <sheetView tabSelected="1" zoomScale="115" zoomScaleNormal="115" workbookViewId="0">
      <selection activeCell="R19" sqref="R19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5" t="s">
        <v>0</v>
      </c>
      <c r="B6" s="47" t="s">
        <v>32</v>
      </c>
      <c r="C6" s="48"/>
      <c r="D6" s="48"/>
      <c r="E6" s="48"/>
      <c r="F6" s="48"/>
      <c r="G6" s="49"/>
      <c r="H6" s="50" t="s">
        <v>31</v>
      </c>
      <c r="I6" s="48"/>
      <c r="J6" s="51"/>
      <c r="K6" s="49"/>
      <c r="L6" s="52" t="s">
        <v>1</v>
      </c>
      <c r="M6" s="53"/>
      <c r="N6" s="53"/>
      <c r="O6" s="53"/>
      <c r="P6" s="54"/>
      <c r="Q6" s="6"/>
      <c r="R6" s="34" t="s">
        <v>2</v>
      </c>
    </row>
    <row r="7" spans="1:22" ht="30.75" thickBot="1" x14ac:dyDescent="0.3">
      <c r="A7" s="46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5"/>
    </row>
    <row r="8" spans="1:22" x14ac:dyDescent="0.25">
      <c r="A8" s="4" t="s">
        <v>10</v>
      </c>
      <c r="B8" s="8">
        <v>570</v>
      </c>
      <c r="C8" s="10">
        <v>653</v>
      </c>
      <c r="D8" s="8">
        <v>679</v>
      </c>
      <c r="E8" s="13">
        <f>SUM(B8:D8)</f>
        <v>1902</v>
      </c>
      <c r="F8" s="11">
        <v>613</v>
      </c>
      <c r="G8" s="14">
        <f>E8+F8</f>
        <v>2515</v>
      </c>
      <c r="H8" s="11">
        <v>419</v>
      </c>
      <c r="I8" s="11">
        <v>451</v>
      </c>
      <c r="J8" s="11">
        <v>0</v>
      </c>
      <c r="K8" s="14">
        <f>H8+I8+J8</f>
        <v>870</v>
      </c>
      <c r="L8" s="10">
        <v>109</v>
      </c>
      <c r="M8" s="10">
        <v>311</v>
      </c>
      <c r="N8" s="10">
        <v>151</v>
      </c>
      <c r="O8" s="10">
        <v>332</v>
      </c>
      <c r="P8" s="10">
        <v>0</v>
      </c>
      <c r="Q8" s="8">
        <v>327</v>
      </c>
      <c r="R8" s="15">
        <v>4615</v>
      </c>
    </row>
    <row r="9" spans="1:22" x14ac:dyDescent="0.25">
      <c r="A9" s="5" t="s">
        <v>11</v>
      </c>
      <c r="B9" s="10">
        <v>404</v>
      </c>
      <c r="C9" s="10">
        <v>583</v>
      </c>
      <c r="D9" s="8">
        <v>602</v>
      </c>
      <c r="E9" s="13">
        <f t="shared" ref="E9:E19" si="0">SUM(B9:D9)</f>
        <v>1589</v>
      </c>
      <c r="F9" s="11">
        <v>583</v>
      </c>
      <c r="G9" s="14">
        <f t="shared" ref="G9:G19" si="1">E9+F9</f>
        <v>2172</v>
      </c>
      <c r="H9" s="11">
        <v>316</v>
      </c>
      <c r="I9" s="11">
        <v>367</v>
      </c>
      <c r="J9" s="11">
        <v>0</v>
      </c>
      <c r="K9" s="14">
        <f t="shared" ref="K9:K12" si="2">H9+I9+J9</f>
        <v>683</v>
      </c>
      <c r="L9" s="10">
        <v>12</v>
      </c>
      <c r="M9" s="10">
        <v>235</v>
      </c>
      <c r="N9" s="10">
        <v>1</v>
      </c>
      <c r="O9" s="10">
        <v>238</v>
      </c>
      <c r="P9" s="10">
        <v>0</v>
      </c>
      <c r="Q9" s="8">
        <v>25</v>
      </c>
      <c r="R9" s="15">
        <v>3366</v>
      </c>
    </row>
    <row r="10" spans="1:22" x14ac:dyDescent="0.25">
      <c r="A10" s="5" t="s">
        <v>12</v>
      </c>
      <c r="B10" s="10">
        <v>2</v>
      </c>
      <c r="C10" s="10">
        <v>0</v>
      </c>
      <c r="D10" s="8">
        <v>0</v>
      </c>
      <c r="E10" s="13">
        <f t="shared" si="0"/>
        <v>2</v>
      </c>
      <c r="F10" s="11">
        <v>2</v>
      </c>
      <c r="G10" s="14">
        <f t="shared" si="1"/>
        <v>4</v>
      </c>
      <c r="H10" s="11">
        <v>0</v>
      </c>
      <c r="I10" s="11">
        <v>0</v>
      </c>
      <c r="J10" s="11">
        <v>0</v>
      </c>
      <c r="K10" s="14">
        <f t="shared" si="2"/>
        <v>0</v>
      </c>
      <c r="L10" s="10">
        <v>2</v>
      </c>
      <c r="M10" s="10">
        <v>9</v>
      </c>
      <c r="N10" s="10">
        <v>8</v>
      </c>
      <c r="O10" s="10">
        <v>0</v>
      </c>
      <c r="P10" s="10">
        <v>0</v>
      </c>
      <c r="Q10" s="8">
        <v>18</v>
      </c>
      <c r="R10" s="15">
        <v>41</v>
      </c>
    </row>
    <row r="11" spans="1:22" x14ac:dyDescent="0.25">
      <c r="A11" s="5" t="s">
        <v>13</v>
      </c>
      <c r="B11" s="10">
        <v>0</v>
      </c>
      <c r="C11" s="10">
        <v>1</v>
      </c>
      <c r="D11" s="8">
        <v>2</v>
      </c>
      <c r="E11" s="13">
        <f t="shared" si="0"/>
        <v>3</v>
      </c>
      <c r="F11" s="11">
        <v>0</v>
      </c>
      <c r="G11" s="14">
        <f t="shared" si="1"/>
        <v>3</v>
      </c>
      <c r="H11" s="11">
        <v>3</v>
      </c>
      <c r="I11" s="11">
        <v>0</v>
      </c>
      <c r="J11" s="11">
        <v>0</v>
      </c>
      <c r="K11" s="14">
        <f t="shared" si="2"/>
        <v>3</v>
      </c>
      <c r="L11" s="10">
        <v>0</v>
      </c>
      <c r="M11" s="10">
        <v>1</v>
      </c>
      <c r="N11" s="10">
        <v>0</v>
      </c>
      <c r="O11" s="10">
        <v>2</v>
      </c>
      <c r="P11" s="10">
        <v>0</v>
      </c>
      <c r="Q11" s="8">
        <v>0</v>
      </c>
      <c r="R11" s="15">
        <v>9</v>
      </c>
    </row>
    <row r="12" spans="1:22" x14ac:dyDescent="0.25">
      <c r="A12" s="5" t="s">
        <v>14</v>
      </c>
      <c r="B12" s="10">
        <v>0</v>
      </c>
      <c r="C12" s="10">
        <v>0</v>
      </c>
      <c r="D12" s="8">
        <v>0</v>
      </c>
      <c r="E12" s="13">
        <f t="shared" si="0"/>
        <v>0</v>
      </c>
      <c r="F12" s="11">
        <v>0</v>
      </c>
      <c r="G12" s="14">
        <f t="shared" si="1"/>
        <v>0</v>
      </c>
      <c r="H12" s="11">
        <v>0</v>
      </c>
      <c r="I12" s="11">
        <v>0</v>
      </c>
      <c r="J12" s="11">
        <v>0</v>
      </c>
      <c r="K12" s="14">
        <f t="shared" si="2"/>
        <v>0</v>
      </c>
      <c r="L12" s="10">
        <v>13</v>
      </c>
      <c r="M12" s="10">
        <v>3</v>
      </c>
      <c r="N12" s="10">
        <v>1</v>
      </c>
      <c r="O12" s="10">
        <v>1</v>
      </c>
      <c r="P12" s="10">
        <v>0</v>
      </c>
      <c r="Q12" s="8">
        <v>8</v>
      </c>
      <c r="R12" s="15">
        <v>26</v>
      </c>
    </row>
    <row r="13" spans="1:22" x14ac:dyDescent="0.25">
      <c r="A13" s="5" t="s">
        <v>40</v>
      </c>
      <c r="B13" s="10">
        <v>1</v>
      </c>
      <c r="C13" s="10">
        <v>0</v>
      </c>
      <c r="D13" s="8">
        <v>0</v>
      </c>
      <c r="E13" s="13"/>
      <c r="F13" s="11">
        <v>0</v>
      </c>
      <c r="G13" s="14"/>
      <c r="H13" s="11">
        <v>0</v>
      </c>
      <c r="I13" s="11">
        <v>0</v>
      </c>
      <c r="J13" s="11">
        <v>0</v>
      </c>
      <c r="K13" s="14"/>
      <c r="L13" s="10">
        <v>0</v>
      </c>
      <c r="M13" s="10">
        <v>1</v>
      </c>
      <c r="N13" s="10">
        <v>0</v>
      </c>
      <c r="O13" s="10">
        <v>0</v>
      </c>
      <c r="P13" s="10">
        <v>0</v>
      </c>
      <c r="Q13" s="8">
        <v>0</v>
      </c>
      <c r="R13" s="15">
        <v>2</v>
      </c>
    </row>
    <row r="14" spans="1:22" x14ac:dyDescent="0.25">
      <c r="A14" s="22" t="s">
        <v>15</v>
      </c>
      <c r="B14" s="13">
        <f>SUM(B9:B13)</f>
        <v>407</v>
      </c>
      <c r="C14" s="13">
        <f t="shared" ref="C14:Q14" si="3">SUM(C9:C13)</f>
        <v>584</v>
      </c>
      <c r="D14" s="13">
        <f t="shared" si="3"/>
        <v>604</v>
      </c>
      <c r="E14" s="13">
        <f t="shared" si="3"/>
        <v>1594</v>
      </c>
      <c r="F14" s="13">
        <f t="shared" si="3"/>
        <v>585</v>
      </c>
      <c r="G14" s="13">
        <f t="shared" si="3"/>
        <v>2179</v>
      </c>
      <c r="H14" s="13">
        <f t="shared" si="3"/>
        <v>319</v>
      </c>
      <c r="I14" s="13">
        <f t="shared" si="3"/>
        <v>367</v>
      </c>
      <c r="J14" s="13">
        <f t="shared" si="3"/>
        <v>0</v>
      </c>
      <c r="K14" s="13">
        <f t="shared" si="3"/>
        <v>686</v>
      </c>
      <c r="L14" s="13">
        <f t="shared" si="3"/>
        <v>27</v>
      </c>
      <c r="M14" s="13">
        <f t="shared" si="3"/>
        <v>249</v>
      </c>
      <c r="N14" s="13">
        <f t="shared" si="3"/>
        <v>10</v>
      </c>
      <c r="O14" s="13">
        <f t="shared" si="3"/>
        <v>241</v>
      </c>
      <c r="P14" s="13">
        <v>0</v>
      </c>
      <c r="Q14" s="13">
        <f>SUM(Q9:Q13)</f>
        <v>51</v>
      </c>
      <c r="R14" s="23">
        <v>3444</v>
      </c>
    </row>
    <row r="15" spans="1:22" x14ac:dyDescent="0.25">
      <c r="A15" s="5" t="s">
        <v>16</v>
      </c>
      <c r="B15" s="10">
        <v>145</v>
      </c>
      <c r="C15" s="10">
        <v>55</v>
      </c>
      <c r="D15" s="10">
        <v>74</v>
      </c>
      <c r="E15" s="13">
        <f t="shared" si="0"/>
        <v>274</v>
      </c>
      <c r="F15" s="30">
        <v>27</v>
      </c>
      <c r="G15" s="14">
        <f t="shared" si="1"/>
        <v>301</v>
      </c>
      <c r="H15" s="11">
        <v>85</v>
      </c>
      <c r="I15" s="11">
        <v>83</v>
      </c>
      <c r="J15" s="11">
        <v>0</v>
      </c>
      <c r="K15" s="14">
        <f>H15+I15+J15</f>
        <v>168</v>
      </c>
      <c r="L15" s="10">
        <v>78</v>
      </c>
      <c r="M15" s="10">
        <v>55</v>
      </c>
      <c r="N15" s="10">
        <v>141</v>
      </c>
      <c r="O15" s="10">
        <v>81</v>
      </c>
      <c r="P15" s="10">
        <v>0</v>
      </c>
      <c r="Q15" s="10">
        <v>301</v>
      </c>
      <c r="R15" s="15">
        <v>1125</v>
      </c>
    </row>
    <row r="16" spans="1:22" x14ac:dyDescent="0.25">
      <c r="A16" s="22" t="s">
        <v>17</v>
      </c>
      <c r="B16" s="13">
        <f>SUM(B14:B15)</f>
        <v>552</v>
      </c>
      <c r="C16" s="13">
        <f t="shared" ref="C16:Q16" si="4">SUM(C14:C15)</f>
        <v>639</v>
      </c>
      <c r="D16" s="13">
        <f t="shared" si="4"/>
        <v>678</v>
      </c>
      <c r="E16" s="13">
        <f t="shared" si="4"/>
        <v>1868</v>
      </c>
      <c r="F16" s="13">
        <f t="shared" si="4"/>
        <v>612</v>
      </c>
      <c r="G16" s="13">
        <f t="shared" si="4"/>
        <v>2480</v>
      </c>
      <c r="H16" s="13">
        <f t="shared" si="4"/>
        <v>404</v>
      </c>
      <c r="I16" s="13">
        <f t="shared" si="4"/>
        <v>450</v>
      </c>
      <c r="J16" s="13">
        <f t="shared" si="4"/>
        <v>0</v>
      </c>
      <c r="K16" s="13">
        <f t="shared" si="4"/>
        <v>854</v>
      </c>
      <c r="L16" s="13">
        <f t="shared" si="4"/>
        <v>105</v>
      </c>
      <c r="M16" s="13">
        <f t="shared" si="4"/>
        <v>304</v>
      </c>
      <c r="N16" s="13">
        <f t="shared" si="4"/>
        <v>151</v>
      </c>
      <c r="O16" s="13">
        <f t="shared" si="4"/>
        <v>322</v>
      </c>
      <c r="P16" s="13">
        <v>0</v>
      </c>
      <c r="Q16" s="13">
        <f>SUM(Q14:Q15)</f>
        <v>352</v>
      </c>
      <c r="R16" s="23">
        <v>4569</v>
      </c>
    </row>
    <row r="17" spans="1:22" x14ac:dyDescent="0.25">
      <c r="A17" s="5" t="s">
        <v>18</v>
      </c>
      <c r="B17" s="20">
        <v>1668</v>
      </c>
      <c r="C17" s="20">
        <v>1806</v>
      </c>
      <c r="D17" s="20">
        <v>2186</v>
      </c>
      <c r="E17" s="13">
        <f t="shared" si="0"/>
        <v>5660</v>
      </c>
      <c r="F17" s="21">
        <v>1493</v>
      </c>
      <c r="G17" s="14">
        <f t="shared" si="1"/>
        <v>7153</v>
      </c>
      <c r="H17" s="11">
        <v>891</v>
      </c>
      <c r="I17" s="21">
        <v>1003</v>
      </c>
      <c r="J17" s="11">
        <v>0</v>
      </c>
      <c r="K17" s="14">
        <f>H17+I17+J17</f>
        <v>1894</v>
      </c>
      <c r="L17" s="10">
        <v>2817</v>
      </c>
      <c r="M17" s="10">
        <v>7965</v>
      </c>
      <c r="N17" s="10">
        <v>265</v>
      </c>
      <c r="O17" s="20">
        <v>2113</v>
      </c>
      <c r="P17" s="20">
        <v>0</v>
      </c>
      <c r="Q17" s="10">
        <v>938</v>
      </c>
      <c r="R17" s="19">
        <v>23145</v>
      </c>
    </row>
    <row r="18" spans="1:22" x14ac:dyDescent="0.25">
      <c r="A18" s="5" t="s">
        <v>19</v>
      </c>
      <c r="B18" s="20">
        <v>1680</v>
      </c>
      <c r="C18" s="20">
        <v>2774</v>
      </c>
      <c r="D18" s="20">
        <v>3054</v>
      </c>
      <c r="E18" s="13">
        <f t="shared" si="0"/>
        <v>7508</v>
      </c>
      <c r="F18" s="21">
        <v>2155</v>
      </c>
      <c r="G18" s="14">
        <f t="shared" si="1"/>
        <v>9663</v>
      </c>
      <c r="H18" s="21">
        <v>2132</v>
      </c>
      <c r="I18" s="21">
        <v>1468</v>
      </c>
      <c r="J18" s="11">
        <v>0</v>
      </c>
      <c r="K18" s="14">
        <f t="shared" ref="K18:K19" si="5">H18+I18+J18</f>
        <v>3600</v>
      </c>
      <c r="L18" s="10">
        <v>2905</v>
      </c>
      <c r="M18" s="10">
        <v>8117</v>
      </c>
      <c r="N18" s="10">
        <v>276</v>
      </c>
      <c r="O18" s="20">
        <v>2168</v>
      </c>
      <c r="P18" s="20">
        <v>0</v>
      </c>
      <c r="Q18" s="10">
        <v>799</v>
      </c>
      <c r="R18" s="15">
        <v>27528</v>
      </c>
    </row>
    <row r="19" spans="1:22" x14ac:dyDescent="0.25">
      <c r="A19" s="5" t="s">
        <v>20</v>
      </c>
      <c r="B19" s="20">
        <v>2990</v>
      </c>
      <c r="C19" s="20">
        <v>3294</v>
      </c>
      <c r="D19" s="20">
        <v>3660</v>
      </c>
      <c r="E19" s="13">
        <f t="shared" si="0"/>
        <v>9944</v>
      </c>
      <c r="F19" s="21">
        <v>3598</v>
      </c>
      <c r="G19" s="14">
        <f t="shared" si="1"/>
        <v>13542</v>
      </c>
      <c r="H19" s="21">
        <v>3294</v>
      </c>
      <c r="I19" s="11">
        <v>2044</v>
      </c>
      <c r="J19" s="11">
        <v>0</v>
      </c>
      <c r="K19" s="14">
        <f t="shared" si="5"/>
        <v>5338</v>
      </c>
      <c r="L19" s="10">
        <v>2928</v>
      </c>
      <c r="M19" s="10">
        <v>8235</v>
      </c>
      <c r="N19" s="10">
        <v>732</v>
      </c>
      <c r="O19" s="10">
        <v>3233</v>
      </c>
      <c r="P19" s="10">
        <v>0</v>
      </c>
      <c r="Q19" s="10">
        <v>926</v>
      </c>
      <c r="R19" s="15">
        <v>34934.400000000001</v>
      </c>
    </row>
    <row r="20" spans="1:22" x14ac:dyDescent="0.25">
      <c r="A20" s="5" t="s">
        <v>21</v>
      </c>
      <c r="B20" s="9">
        <f t="shared" ref="B20:O20" si="6">B17/B16</f>
        <v>3.0217391304347827</v>
      </c>
      <c r="C20" s="9">
        <f t="shared" si="6"/>
        <v>2.8262910798122065</v>
      </c>
      <c r="D20" s="9">
        <f t="shared" si="6"/>
        <v>3.224188790560472</v>
      </c>
      <c r="E20" s="9">
        <f t="shared" si="6"/>
        <v>3.0299785867237685</v>
      </c>
      <c r="F20" s="9">
        <f t="shared" si="6"/>
        <v>2.4395424836601309</v>
      </c>
      <c r="G20" s="9">
        <f t="shared" si="6"/>
        <v>2.8842741935483871</v>
      </c>
      <c r="H20" s="9">
        <f t="shared" ref="H20:J20" si="7">H17/H16</f>
        <v>2.2054455445544554</v>
      </c>
      <c r="I20" s="9">
        <f t="shared" si="7"/>
        <v>2.2288888888888887</v>
      </c>
      <c r="J20" s="9">
        <v>0</v>
      </c>
      <c r="K20" s="9">
        <f t="shared" si="6"/>
        <v>2.2177985948477752</v>
      </c>
      <c r="L20" s="9">
        <f t="shared" ref="L20:R20" si="8">L17/L16</f>
        <v>26.828571428571429</v>
      </c>
      <c r="M20" s="9">
        <f t="shared" si="8"/>
        <v>26.200657894736842</v>
      </c>
      <c r="N20" s="9">
        <f t="shared" si="8"/>
        <v>1.7549668874172186</v>
      </c>
      <c r="O20" s="9">
        <f t="shared" si="8"/>
        <v>6.5621118012422359</v>
      </c>
      <c r="P20" s="9">
        <v>0</v>
      </c>
      <c r="Q20" s="9">
        <f>Q17/Q16</f>
        <v>2.6647727272727271</v>
      </c>
      <c r="R20" s="9">
        <v>5.0999999999999996</v>
      </c>
    </row>
    <row r="21" spans="1:22" x14ac:dyDescent="0.25">
      <c r="A21" s="5" t="s">
        <v>22</v>
      </c>
      <c r="B21" s="9">
        <f t="shared" ref="B21:O21" si="9">B18/B19*100</f>
        <v>56.187290969899664</v>
      </c>
      <c r="C21" s="9">
        <f t="shared" si="9"/>
        <v>84.213721918639948</v>
      </c>
      <c r="D21" s="9">
        <f t="shared" si="9"/>
        <v>83.442622950819668</v>
      </c>
      <c r="E21" s="9">
        <f t="shared" si="9"/>
        <v>75.502815768302483</v>
      </c>
      <c r="F21" s="9">
        <f t="shared" si="9"/>
        <v>59.894385769872152</v>
      </c>
      <c r="G21" s="9">
        <f t="shared" si="9"/>
        <v>71.355782011519722</v>
      </c>
      <c r="H21" s="9">
        <f t="shared" ref="H21:J21" si="10">H18/H19*100</f>
        <v>64.7237401335762</v>
      </c>
      <c r="I21" s="9">
        <f t="shared" si="10"/>
        <v>71.819960861056757</v>
      </c>
      <c r="J21" s="9">
        <v>0</v>
      </c>
      <c r="K21" s="9">
        <f t="shared" si="9"/>
        <v>67.440989134507305</v>
      </c>
      <c r="L21" s="9">
        <f t="shared" ref="L21:R21" si="11">L18/L19*100</f>
        <v>99.214480874316934</v>
      </c>
      <c r="M21" s="9">
        <f t="shared" si="11"/>
        <v>98.567091681845781</v>
      </c>
      <c r="N21" s="9">
        <f t="shared" si="11"/>
        <v>37.704918032786885</v>
      </c>
      <c r="O21" s="9">
        <f t="shared" si="11"/>
        <v>67.058459635013918</v>
      </c>
      <c r="P21" s="9">
        <v>0</v>
      </c>
      <c r="Q21" s="9">
        <f>Q18/Q19*100</f>
        <v>86.285097192224626</v>
      </c>
      <c r="R21" s="9">
        <v>78.8</v>
      </c>
    </row>
    <row r="22" spans="1:22" x14ac:dyDescent="0.25">
      <c r="A22" s="5" t="s">
        <v>23</v>
      </c>
      <c r="B22" s="9">
        <v>0</v>
      </c>
      <c r="C22" s="9">
        <v>0</v>
      </c>
      <c r="D22" s="9">
        <f t="shared" ref="D22:Q22" si="12">D16/D24</f>
        <v>33.9</v>
      </c>
      <c r="E22" s="9">
        <f t="shared" si="12"/>
        <v>34.592592592592595</v>
      </c>
      <c r="F22" s="9">
        <f t="shared" si="12"/>
        <v>30.6</v>
      </c>
      <c r="G22" s="9">
        <f t="shared" si="12"/>
        <v>33.513513513513516</v>
      </c>
      <c r="H22" s="9">
        <f t="shared" ref="H22:J22" si="13">H16/H24</f>
        <v>22.444444444444443</v>
      </c>
      <c r="I22" s="9">
        <f t="shared" si="13"/>
        <v>40.909090909090907</v>
      </c>
      <c r="J22" s="9">
        <v>0</v>
      </c>
      <c r="K22" s="9">
        <f t="shared" si="12"/>
        <v>29.448275862068964</v>
      </c>
      <c r="L22" s="9">
        <f t="shared" ref="L22:R22" si="14">L16/L24</f>
        <v>26.25</v>
      </c>
      <c r="M22" s="9">
        <f t="shared" si="14"/>
        <v>6.7555555555555555</v>
      </c>
      <c r="N22" s="9">
        <f t="shared" si="14"/>
        <v>37.75</v>
      </c>
      <c r="O22" s="9">
        <f t="shared" si="14"/>
        <v>17.888888888888889</v>
      </c>
      <c r="P22" s="9">
        <v>0</v>
      </c>
      <c r="Q22" s="9">
        <f>Q16/Q24</f>
        <v>70.400000000000006</v>
      </c>
      <c r="R22" s="9">
        <v>23.9</v>
      </c>
    </row>
    <row r="23" spans="1:22" x14ac:dyDescent="0.25">
      <c r="A23" s="5" t="s">
        <v>24</v>
      </c>
      <c r="B23" s="9">
        <v>0</v>
      </c>
      <c r="C23" s="9">
        <v>0</v>
      </c>
      <c r="D23" s="9">
        <f t="shared" ref="D23:O23" si="15">((100-D21)*D20)/D21</f>
        <v>0.63977027081848281</v>
      </c>
      <c r="E23" s="9">
        <f t="shared" si="15"/>
        <v>0.98308841732273633</v>
      </c>
      <c r="F23" s="9">
        <f t="shared" si="15"/>
        <v>1.6335312315181294</v>
      </c>
      <c r="G23" s="9">
        <f t="shared" si="15"/>
        <v>1.1578287898969462</v>
      </c>
      <c r="H23" s="9">
        <f t="shared" ref="H23:J23" si="16">((100-H21)*H20)/H21</f>
        <v>1.202029888729961</v>
      </c>
      <c r="I23" s="9">
        <f t="shared" si="16"/>
        <v>0.87455040871934575</v>
      </c>
      <c r="J23" s="9">
        <v>0</v>
      </c>
      <c r="K23" s="9">
        <f t="shared" si="15"/>
        <v>1.0707038771792872</v>
      </c>
      <c r="L23" s="9">
        <f t="shared" ref="L23:R23" si="17">((100-L21)*L20)/L21</f>
        <v>0.21241209736906985</v>
      </c>
      <c r="M23" s="9">
        <f t="shared" si="17"/>
        <v>0.38088919940605465</v>
      </c>
      <c r="N23" s="9">
        <f t="shared" si="17"/>
        <v>2.8995105096458396</v>
      </c>
      <c r="O23" s="9">
        <f t="shared" si="17"/>
        <v>3.2235466182301575</v>
      </c>
      <c r="P23" s="9">
        <v>0</v>
      </c>
      <c r="Q23" s="9">
        <f>((100-Q21)*Q20)/Q21</f>
        <v>0.42356212310843078</v>
      </c>
      <c r="R23" s="9">
        <v>1.4</v>
      </c>
    </row>
    <row r="24" spans="1:22" ht="30.75" thickBot="1" x14ac:dyDescent="0.3">
      <c r="A24" s="29" t="s">
        <v>35</v>
      </c>
      <c r="B24" s="27">
        <v>16</v>
      </c>
      <c r="C24" s="27">
        <v>18</v>
      </c>
      <c r="D24" s="27">
        <v>20</v>
      </c>
      <c r="E24" s="26">
        <f>SUM(B24:D24)</f>
        <v>54</v>
      </c>
      <c r="F24" s="27">
        <v>20</v>
      </c>
      <c r="G24" s="26">
        <f>E24+F24</f>
        <v>74</v>
      </c>
      <c r="H24" s="27">
        <v>18</v>
      </c>
      <c r="I24" s="27">
        <v>11</v>
      </c>
      <c r="J24" s="27">
        <v>0</v>
      </c>
      <c r="K24" s="26">
        <f>SUM(H24:J24)</f>
        <v>29</v>
      </c>
      <c r="L24" s="28">
        <v>4</v>
      </c>
      <c r="M24" s="28">
        <v>45</v>
      </c>
      <c r="N24" s="28">
        <v>4</v>
      </c>
      <c r="O24" s="28">
        <v>18</v>
      </c>
      <c r="P24" s="28">
        <v>0</v>
      </c>
      <c r="Q24" s="28">
        <v>5</v>
      </c>
      <c r="R24" s="55"/>
    </row>
    <row r="25" spans="1:22" x14ac:dyDescent="0.25">
      <c r="A25" s="36" t="s">
        <v>33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3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</sheetData>
  <sheetProtection algorithmName="SHA-512" hashValue="RYHddqKL6z2rXSGHbP+RfC9pnBHOUYgPGqvyI4U04Z9ak0bxA9qRzbmNt51f1YFo8NBaohI+BvcAlbC4QfEQGQ==" saltValue="bzuaFCnzeOLZzwSQf2irWQ==" spinCount="100000" sheet="1" objects="1" scenarios="1"/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4 C14:D14 F14 H14:J14 L14:M14 N14:O14 Q14" formulaRange="1"/>
    <ignoredError sqref="E16 G16:G22 K16" formula="1"/>
    <ignoredError sqref="E22 F20:F23 K20:K23 L22:M22 N20:O20 N22:O22 N21:O21 N23:O2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zoomScale="115" zoomScaleNormal="115" workbookViewId="0">
      <selection activeCell="A6" sqref="A6:V26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5" t="s">
        <v>0</v>
      </c>
      <c r="B6" s="47" t="s">
        <v>32</v>
      </c>
      <c r="C6" s="48"/>
      <c r="D6" s="48"/>
      <c r="E6" s="48"/>
      <c r="F6" s="48"/>
      <c r="G6" s="49"/>
      <c r="H6" s="50" t="s">
        <v>31</v>
      </c>
      <c r="I6" s="48"/>
      <c r="J6" s="51"/>
      <c r="K6" s="49"/>
      <c r="L6" s="52" t="s">
        <v>1</v>
      </c>
      <c r="M6" s="53"/>
      <c r="N6" s="53"/>
      <c r="O6" s="53"/>
      <c r="P6" s="54"/>
      <c r="Q6" s="6"/>
      <c r="R6" s="34" t="s">
        <v>2</v>
      </c>
    </row>
    <row r="7" spans="1:22" ht="30.75" thickBot="1" x14ac:dyDescent="0.3">
      <c r="A7" s="46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5"/>
    </row>
    <row r="8" spans="1:22" x14ac:dyDescent="0.25">
      <c r="A8" s="4" t="s">
        <v>10</v>
      </c>
      <c r="B8" s="8"/>
      <c r="C8" s="10"/>
      <c r="D8" s="8"/>
      <c r="E8" s="13">
        <f>SUM(B8:D8)</f>
        <v>0</v>
      </c>
      <c r="F8" s="11"/>
      <c r="G8" s="14">
        <f>E8+F8</f>
        <v>0</v>
      </c>
      <c r="H8" s="11"/>
      <c r="I8" s="11"/>
      <c r="J8" s="11"/>
      <c r="K8" s="14">
        <f>H8+I8+J8</f>
        <v>0</v>
      </c>
      <c r="L8" s="10"/>
      <c r="M8" s="10"/>
      <c r="N8" s="10"/>
      <c r="O8" s="10"/>
      <c r="P8" s="8"/>
      <c r="Q8" s="10"/>
      <c r="R8" s="15"/>
    </row>
    <row r="9" spans="1:22" x14ac:dyDescent="0.25">
      <c r="A9" s="5" t="s">
        <v>11</v>
      </c>
      <c r="B9" s="10"/>
      <c r="C9" s="10"/>
      <c r="D9" s="8"/>
      <c r="E9" s="13">
        <f t="shared" ref="E9:E19" si="0">SUM(B9:D9)</f>
        <v>0</v>
      </c>
      <c r="F9" s="11"/>
      <c r="G9" s="14">
        <f t="shared" ref="G9:G19" si="1">E9+F9</f>
        <v>0</v>
      </c>
      <c r="H9" s="11"/>
      <c r="I9" s="11"/>
      <c r="J9" s="11"/>
      <c r="K9" s="14">
        <f t="shared" ref="K9:K12" si="2">H9+I9+J9</f>
        <v>0</v>
      </c>
      <c r="L9" s="10"/>
      <c r="M9" s="10"/>
      <c r="N9" s="10"/>
      <c r="O9" s="10"/>
      <c r="P9" s="8"/>
      <c r="Q9" s="10"/>
      <c r="R9" s="15"/>
    </row>
    <row r="10" spans="1:22" x14ac:dyDescent="0.25">
      <c r="A10" s="5" t="s">
        <v>12</v>
      </c>
      <c r="B10" s="10"/>
      <c r="C10" s="10"/>
      <c r="D10" s="8"/>
      <c r="E10" s="13">
        <f t="shared" si="0"/>
        <v>0</v>
      </c>
      <c r="F10" s="11"/>
      <c r="G10" s="14">
        <f t="shared" si="1"/>
        <v>0</v>
      </c>
      <c r="H10" s="11"/>
      <c r="I10" s="11"/>
      <c r="J10" s="11"/>
      <c r="K10" s="14">
        <f t="shared" si="2"/>
        <v>0</v>
      </c>
      <c r="L10" s="10"/>
      <c r="M10" s="10"/>
      <c r="N10" s="10"/>
      <c r="O10" s="10"/>
      <c r="P10" s="8"/>
      <c r="Q10" s="10"/>
      <c r="R10" s="15"/>
    </row>
    <row r="11" spans="1:22" x14ac:dyDescent="0.25">
      <c r="A11" s="5" t="s">
        <v>13</v>
      </c>
      <c r="B11" s="10"/>
      <c r="C11" s="10"/>
      <c r="D11" s="8"/>
      <c r="E11" s="13">
        <f t="shared" si="0"/>
        <v>0</v>
      </c>
      <c r="F11" s="11"/>
      <c r="G11" s="14">
        <f t="shared" si="1"/>
        <v>0</v>
      </c>
      <c r="H11" s="11"/>
      <c r="I11" s="11"/>
      <c r="J11" s="11"/>
      <c r="K11" s="14">
        <f t="shared" si="2"/>
        <v>0</v>
      </c>
      <c r="L11" s="10"/>
      <c r="M11" s="10"/>
      <c r="N11" s="10"/>
      <c r="O11" s="10"/>
      <c r="P11" s="8"/>
      <c r="Q11" s="10"/>
      <c r="R11" s="15"/>
    </row>
    <row r="12" spans="1:22" x14ac:dyDescent="0.25">
      <c r="A12" s="5" t="s">
        <v>14</v>
      </c>
      <c r="B12" s="10"/>
      <c r="C12" s="10"/>
      <c r="D12" s="8"/>
      <c r="E12" s="13">
        <f t="shared" si="0"/>
        <v>0</v>
      </c>
      <c r="F12" s="11"/>
      <c r="G12" s="14">
        <f t="shared" si="1"/>
        <v>0</v>
      </c>
      <c r="H12" s="11"/>
      <c r="I12" s="11"/>
      <c r="J12" s="11"/>
      <c r="K12" s="14">
        <f t="shared" si="2"/>
        <v>0</v>
      </c>
      <c r="L12" s="10"/>
      <c r="M12" s="10"/>
      <c r="N12" s="10"/>
      <c r="O12" s="10"/>
      <c r="P12" s="8"/>
      <c r="Q12" s="10"/>
      <c r="R12" s="15"/>
    </row>
    <row r="13" spans="1:22" x14ac:dyDescent="0.25">
      <c r="A13" s="5" t="s">
        <v>40</v>
      </c>
      <c r="B13" s="10"/>
      <c r="C13" s="10"/>
      <c r="D13" s="8"/>
      <c r="E13" s="13"/>
      <c r="F13" s="11"/>
      <c r="G13" s="14"/>
      <c r="H13" s="11"/>
      <c r="I13" s="11"/>
      <c r="J13" s="11"/>
      <c r="K13" s="14"/>
      <c r="L13" s="10"/>
      <c r="M13" s="10"/>
      <c r="N13" s="10"/>
      <c r="O13" s="10"/>
      <c r="P13" s="8"/>
      <c r="Q13" s="10"/>
      <c r="R13" s="15"/>
    </row>
    <row r="14" spans="1:22" x14ac:dyDescent="0.25">
      <c r="A14" s="22" t="s">
        <v>15</v>
      </c>
      <c r="B14" s="13">
        <f>SUM(B9:B13)</f>
        <v>0</v>
      </c>
      <c r="C14" s="13">
        <f t="shared" ref="C14:Q14" si="3">SUM(C9:C13)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23"/>
    </row>
    <row r="15" spans="1:22" x14ac:dyDescent="0.25">
      <c r="A15" s="5" t="s">
        <v>16</v>
      </c>
      <c r="B15" s="10"/>
      <c r="C15" s="10"/>
      <c r="D15" s="10"/>
      <c r="E15" s="13">
        <f t="shared" si="0"/>
        <v>0</v>
      </c>
      <c r="F15" s="30"/>
      <c r="G15" s="14">
        <f t="shared" si="1"/>
        <v>0</v>
      </c>
      <c r="H15" s="11"/>
      <c r="I15" s="11"/>
      <c r="J15" s="11"/>
      <c r="K15" s="14">
        <f>H15+I15+J15</f>
        <v>0</v>
      </c>
      <c r="L15" s="10"/>
      <c r="M15" s="10"/>
      <c r="N15" s="10"/>
      <c r="O15" s="10"/>
      <c r="P15" s="10"/>
      <c r="Q15" s="12"/>
      <c r="R15" s="15"/>
    </row>
    <row r="16" spans="1:22" x14ac:dyDescent="0.25">
      <c r="A16" s="22" t="s">
        <v>17</v>
      </c>
      <c r="B16" s="13">
        <f>SUM(B14:B15)</f>
        <v>0</v>
      </c>
      <c r="C16" s="13">
        <f t="shared" ref="C16:Q16" si="4">SUM(C14:C15)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23"/>
    </row>
    <row r="17" spans="1:22" x14ac:dyDescent="0.25">
      <c r="A17" s="5" t="s">
        <v>18</v>
      </c>
      <c r="B17" s="20"/>
      <c r="C17" s="10"/>
      <c r="D17" s="20"/>
      <c r="E17" s="13">
        <f t="shared" si="0"/>
        <v>0</v>
      </c>
      <c r="F17" s="11"/>
      <c r="G17" s="14">
        <f t="shared" si="1"/>
        <v>0</v>
      </c>
      <c r="H17" s="11"/>
      <c r="I17" s="11"/>
      <c r="J17" s="11"/>
      <c r="K17" s="14">
        <f>H17+I17+J17</f>
        <v>0</v>
      </c>
      <c r="L17" s="10"/>
      <c r="M17" s="10"/>
      <c r="N17" s="10"/>
      <c r="O17" s="20"/>
      <c r="P17" s="10"/>
      <c r="Q17" s="10"/>
      <c r="R17" s="19"/>
    </row>
    <row r="18" spans="1:22" x14ac:dyDescent="0.25">
      <c r="A18" s="5" t="s">
        <v>19</v>
      </c>
      <c r="B18" s="20"/>
      <c r="C18" s="20"/>
      <c r="D18" s="20"/>
      <c r="E18" s="13">
        <f t="shared" si="0"/>
        <v>0</v>
      </c>
      <c r="F18" s="21"/>
      <c r="G18" s="14">
        <f t="shared" si="1"/>
        <v>0</v>
      </c>
      <c r="H18" s="21"/>
      <c r="I18" s="11"/>
      <c r="J18" s="11"/>
      <c r="K18" s="14">
        <f t="shared" ref="K18:K19" si="5">H18+I18+J18</f>
        <v>0</v>
      </c>
      <c r="L18" s="10"/>
      <c r="M18" s="10"/>
      <c r="N18" s="10"/>
      <c r="O18" s="20"/>
      <c r="P18" s="10"/>
      <c r="Q18" s="10"/>
      <c r="R18" s="15"/>
    </row>
    <row r="19" spans="1:22" x14ac:dyDescent="0.25">
      <c r="A19" s="5" t="s">
        <v>20</v>
      </c>
      <c r="B19" s="20"/>
      <c r="C19" s="20"/>
      <c r="D19" s="20"/>
      <c r="E19" s="13">
        <f t="shared" si="0"/>
        <v>0</v>
      </c>
      <c r="F19" s="21"/>
      <c r="G19" s="14">
        <f t="shared" si="1"/>
        <v>0</v>
      </c>
      <c r="H19" s="21"/>
      <c r="I19" s="11"/>
      <c r="J19" s="11"/>
      <c r="K19" s="14">
        <f t="shared" si="5"/>
        <v>0</v>
      </c>
      <c r="L19" s="10"/>
      <c r="M19" s="10"/>
      <c r="N19" s="10"/>
      <c r="O19" s="10"/>
      <c r="P19" s="10"/>
      <c r="Q19" s="10"/>
      <c r="R19" s="15"/>
    </row>
    <row r="20" spans="1:22" x14ac:dyDescent="0.25">
      <c r="A20" s="5" t="s">
        <v>21</v>
      </c>
      <c r="B20" s="9" t="e">
        <f t="shared" ref="B20:O20" si="6">B17/B16</f>
        <v>#DIV/0!</v>
      </c>
      <c r="C20" s="9" t="e">
        <f t="shared" si="6"/>
        <v>#DIV/0!</v>
      </c>
      <c r="D20" s="9" t="e">
        <f t="shared" si="6"/>
        <v>#DIV/0!</v>
      </c>
      <c r="E20" s="9" t="e">
        <f t="shared" si="6"/>
        <v>#DIV/0!</v>
      </c>
      <c r="F20" s="9" t="e">
        <f t="shared" si="6"/>
        <v>#DIV/0!</v>
      </c>
      <c r="G20" s="9" t="e">
        <f t="shared" si="6"/>
        <v>#DIV/0!</v>
      </c>
      <c r="H20" s="9">
        <v>0</v>
      </c>
      <c r="I20" s="9" t="e">
        <f t="shared" si="6"/>
        <v>#DIV/0!</v>
      </c>
      <c r="J20" s="9">
        <v>0</v>
      </c>
      <c r="K20" s="9" t="e">
        <f t="shared" si="6"/>
        <v>#DIV/0!</v>
      </c>
      <c r="L20" s="9" t="e">
        <f t="shared" si="6"/>
        <v>#DIV/0!</v>
      </c>
      <c r="M20" s="9" t="e">
        <f t="shared" si="6"/>
        <v>#DIV/0!</v>
      </c>
      <c r="N20" s="9" t="e">
        <f t="shared" si="6"/>
        <v>#DIV/0!</v>
      </c>
      <c r="O20" s="9" t="e">
        <f t="shared" si="6"/>
        <v>#DIV/0!</v>
      </c>
      <c r="P20" s="9">
        <v>0</v>
      </c>
      <c r="Q20" s="9" t="e">
        <f t="shared" ref="Q20" si="7">Q17/Q16</f>
        <v>#DIV/0!</v>
      </c>
      <c r="R20" s="24"/>
    </row>
    <row r="21" spans="1:22" x14ac:dyDescent="0.25">
      <c r="A21" s="5" t="s">
        <v>22</v>
      </c>
      <c r="B21" s="9" t="e">
        <f t="shared" ref="B21:O21" si="8">B18/B19*100</f>
        <v>#DIV/0!</v>
      </c>
      <c r="C21" s="9" t="e">
        <f t="shared" si="8"/>
        <v>#DIV/0!</v>
      </c>
      <c r="D21" s="9" t="e">
        <f t="shared" si="8"/>
        <v>#DIV/0!</v>
      </c>
      <c r="E21" s="9" t="e">
        <f t="shared" si="8"/>
        <v>#DIV/0!</v>
      </c>
      <c r="F21" s="9" t="e">
        <f t="shared" si="8"/>
        <v>#DIV/0!</v>
      </c>
      <c r="G21" s="9" t="e">
        <f t="shared" si="8"/>
        <v>#DIV/0!</v>
      </c>
      <c r="H21" s="9">
        <v>0</v>
      </c>
      <c r="I21" s="9" t="e">
        <f t="shared" si="8"/>
        <v>#DIV/0!</v>
      </c>
      <c r="J21" s="9">
        <v>0</v>
      </c>
      <c r="K21" s="9" t="e">
        <f t="shared" si="8"/>
        <v>#DIV/0!</v>
      </c>
      <c r="L21" s="9" t="e">
        <f t="shared" si="8"/>
        <v>#DIV/0!</v>
      </c>
      <c r="M21" s="9" t="e">
        <f t="shared" si="8"/>
        <v>#DIV/0!</v>
      </c>
      <c r="N21" s="9" t="e">
        <f t="shared" si="8"/>
        <v>#DIV/0!</v>
      </c>
      <c r="O21" s="9" t="e">
        <f t="shared" si="8"/>
        <v>#DIV/0!</v>
      </c>
      <c r="P21" s="9">
        <v>0</v>
      </c>
      <c r="Q21" s="9" t="e">
        <f t="shared" ref="Q21" si="9">Q18/Q19*100</f>
        <v>#DIV/0!</v>
      </c>
      <c r="R21" s="24"/>
    </row>
    <row r="22" spans="1:22" x14ac:dyDescent="0.25">
      <c r="A22" s="5" t="s">
        <v>23</v>
      </c>
      <c r="B22" s="9">
        <v>0</v>
      </c>
      <c r="C22" s="9">
        <v>0</v>
      </c>
      <c r="D22" s="9" t="e">
        <f t="shared" ref="D22:Q22" si="10">D16/D24</f>
        <v>#DIV/0!</v>
      </c>
      <c r="E22" s="9" t="e">
        <f t="shared" si="10"/>
        <v>#DIV/0!</v>
      </c>
      <c r="F22" s="9" t="e">
        <f t="shared" si="10"/>
        <v>#DIV/0!</v>
      </c>
      <c r="G22" s="9" t="e">
        <f t="shared" si="10"/>
        <v>#DIV/0!</v>
      </c>
      <c r="H22" s="9">
        <v>0</v>
      </c>
      <c r="I22" s="9" t="e">
        <f t="shared" si="10"/>
        <v>#DIV/0!</v>
      </c>
      <c r="J22" s="9">
        <v>0</v>
      </c>
      <c r="K22" s="9" t="e">
        <f t="shared" si="10"/>
        <v>#DIV/0!</v>
      </c>
      <c r="L22" s="9" t="e">
        <f t="shared" si="10"/>
        <v>#DIV/0!</v>
      </c>
      <c r="M22" s="9" t="e">
        <f t="shared" si="10"/>
        <v>#DIV/0!</v>
      </c>
      <c r="N22" s="9" t="e">
        <f t="shared" si="10"/>
        <v>#DIV/0!</v>
      </c>
      <c r="O22" s="9" t="e">
        <f t="shared" si="10"/>
        <v>#DIV/0!</v>
      </c>
      <c r="P22" s="9">
        <v>0</v>
      </c>
      <c r="Q22" s="9" t="e">
        <f t="shared" si="10"/>
        <v>#DIV/0!</v>
      </c>
      <c r="R22" s="24"/>
    </row>
    <row r="23" spans="1:22" x14ac:dyDescent="0.25">
      <c r="A23" s="5" t="s">
        <v>24</v>
      </c>
      <c r="B23" s="9">
        <v>0</v>
      </c>
      <c r="C23" s="9">
        <v>0</v>
      </c>
      <c r="D23" s="9" t="e">
        <f t="shared" ref="D23:O23" si="11">((100-D21)*D20)/D21</f>
        <v>#DIV/0!</v>
      </c>
      <c r="E23" s="9" t="e">
        <f t="shared" si="11"/>
        <v>#DIV/0!</v>
      </c>
      <c r="F23" s="9" t="e">
        <f t="shared" si="11"/>
        <v>#DIV/0!</v>
      </c>
      <c r="G23" s="9" t="e">
        <f t="shared" si="11"/>
        <v>#DIV/0!</v>
      </c>
      <c r="H23" s="9">
        <v>0</v>
      </c>
      <c r="I23" s="9" t="e">
        <f t="shared" si="11"/>
        <v>#DIV/0!</v>
      </c>
      <c r="J23" s="9">
        <v>0</v>
      </c>
      <c r="K23" s="9" t="e">
        <f t="shared" si="11"/>
        <v>#DIV/0!</v>
      </c>
      <c r="L23" s="9" t="e">
        <f t="shared" si="11"/>
        <v>#DIV/0!</v>
      </c>
      <c r="M23" s="9" t="e">
        <f t="shared" si="11"/>
        <v>#DIV/0!</v>
      </c>
      <c r="N23" s="9" t="e">
        <f t="shared" si="11"/>
        <v>#DIV/0!</v>
      </c>
      <c r="O23" s="9" t="e">
        <f t="shared" si="11"/>
        <v>#DIV/0!</v>
      </c>
      <c r="P23" s="9">
        <v>0</v>
      </c>
      <c r="Q23" s="9" t="e">
        <f t="shared" ref="Q23" si="12">((100-Q21)*Q20)/Q21</f>
        <v>#DIV/0!</v>
      </c>
      <c r="R23" s="25"/>
    </row>
    <row r="24" spans="1:22" ht="30.75" thickBot="1" x14ac:dyDescent="0.3">
      <c r="A24" s="29" t="s">
        <v>35</v>
      </c>
      <c r="B24" s="27"/>
      <c r="C24" s="27"/>
      <c r="D24" s="27"/>
      <c r="E24" s="26"/>
      <c r="F24" s="27"/>
      <c r="G24" s="26"/>
      <c r="H24" s="27"/>
      <c r="I24" s="27"/>
      <c r="J24" s="27"/>
      <c r="K24" s="26"/>
      <c r="L24" s="28"/>
      <c r="M24" s="28"/>
      <c r="N24" s="28"/>
      <c r="O24" s="28"/>
      <c r="P24" s="28"/>
      <c r="Q24" s="32"/>
      <c r="R24" s="31"/>
    </row>
    <row r="25" spans="1:22" x14ac:dyDescent="0.25">
      <c r="A25" s="36" t="s">
        <v>33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3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</sheetData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zoomScale="115" zoomScaleNormal="115" workbookViewId="0">
      <selection activeCell="A6" sqref="A6:V26"/>
    </sheetView>
  </sheetViews>
  <sheetFormatPr baseColWidth="10" defaultRowHeight="15" x14ac:dyDescent="0.25"/>
  <cols>
    <col min="1" max="1" width="26.7109375" customWidth="1"/>
    <col min="2" max="2" width="11.42578125" customWidth="1"/>
    <col min="16" max="16" width="11.42578125" style="1"/>
  </cols>
  <sheetData>
    <row r="1" spans="1:22" x14ac:dyDescent="0.25">
      <c r="A1" s="39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ht="15.75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2"/>
      <c r="R3" s="2"/>
      <c r="S3" s="2"/>
      <c r="T3" s="2"/>
      <c r="U3" s="2"/>
      <c r="V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2"/>
      <c r="R4" s="2"/>
      <c r="S4" s="2"/>
      <c r="T4" s="2"/>
      <c r="U4" s="2"/>
      <c r="V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Q5" s="2"/>
      <c r="R5" s="2"/>
      <c r="S5" s="2"/>
      <c r="T5" s="2"/>
      <c r="U5" s="2"/>
      <c r="V5" s="2"/>
    </row>
    <row r="6" spans="1:22" ht="15.75" customHeight="1" thickBot="1" x14ac:dyDescent="0.3">
      <c r="A6" s="45" t="s">
        <v>0</v>
      </c>
      <c r="B6" s="47" t="s">
        <v>32</v>
      </c>
      <c r="C6" s="48"/>
      <c r="D6" s="48"/>
      <c r="E6" s="48"/>
      <c r="F6" s="48"/>
      <c r="G6" s="49"/>
      <c r="H6" s="50" t="s">
        <v>31</v>
      </c>
      <c r="I6" s="48"/>
      <c r="J6" s="51"/>
      <c r="K6" s="49"/>
      <c r="L6" s="52" t="s">
        <v>1</v>
      </c>
      <c r="M6" s="53"/>
      <c r="N6" s="53"/>
      <c r="O6" s="53"/>
      <c r="P6" s="54"/>
      <c r="Q6" s="6"/>
      <c r="R6" s="34" t="s">
        <v>2</v>
      </c>
    </row>
    <row r="7" spans="1:22" ht="30.75" thickBot="1" x14ac:dyDescent="0.3">
      <c r="A7" s="46"/>
      <c r="B7" s="7" t="s">
        <v>25</v>
      </c>
      <c r="C7" s="3" t="s">
        <v>26</v>
      </c>
      <c r="D7" s="3" t="s">
        <v>27</v>
      </c>
      <c r="E7" s="3" t="s">
        <v>3</v>
      </c>
      <c r="F7" s="3" t="s">
        <v>28</v>
      </c>
      <c r="G7" s="3" t="s">
        <v>4</v>
      </c>
      <c r="H7" s="3" t="s">
        <v>26</v>
      </c>
      <c r="I7" s="3" t="s">
        <v>27</v>
      </c>
      <c r="J7" s="3" t="s">
        <v>28</v>
      </c>
      <c r="K7" s="3" t="s">
        <v>5</v>
      </c>
      <c r="L7" s="3" t="s">
        <v>6</v>
      </c>
      <c r="M7" s="3" t="s">
        <v>7</v>
      </c>
      <c r="N7" s="3" t="s">
        <v>8</v>
      </c>
      <c r="O7" s="17" t="s">
        <v>29</v>
      </c>
      <c r="P7" s="18" t="s">
        <v>30</v>
      </c>
      <c r="Q7" s="16" t="s">
        <v>9</v>
      </c>
      <c r="R7" s="35"/>
    </row>
    <row r="8" spans="1:22" x14ac:dyDescent="0.25">
      <c r="A8" s="4" t="s">
        <v>10</v>
      </c>
      <c r="B8" s="8"/>
      <c r="C8" s="10"/>
      <c r="D8" s="8"/>
      <c r="E8" s="13">
        <f>SUM(B8:D8)</f>
        <v>0</v>
      </c>
      <c r="F8" s="11"/>
      <c r="G8" s="14">
        <f>E8+F8</f>
        <v>0</v>
      </c>
      <c r="H8" s="11"/>
      <c r="I8" s="11"/>
      <c r="J8" s="11"/>
      <c r="K8" s="14">
        <f>H8+I8+J8</f>
        <v>0</v>
      </c>
      <c r="L8" s="10"/>
      <c r="M8" s="10"/>
      <c r="N8" s="10"/>
      <c r="O8" s="10"/>
      <c r="P8" s="8"/>
      <c r="Q8" s="10"/>
      <c r="R8" s="15"/>
    </row>
    <row r="9" spans="1:22" x14ac:dyDescent="0.25">
      <c r="A9" s="5" t="s">
        <v>11</v>
      </c>
      <c r="B9" s="10"/>
      <c r="C9" s="10"/>
      <c r="D9" s="8"/>
      <c r="E9" s="13">
        <f t="shared" ref="E9:E19" si="0">SUM(B9:D9)</f>
        <v>0</v>
      </c>
      <c r="F9" s="11"/>
      <c r="G9" s="14">
        <f t="shared" ref="G9:G19" si="1">E9+F9</f>
        <v>0</v>
      </c>
      <c r="H9" s="11"/>
      <c r="I9" s="11"/>
      <c r="J9" s="11"/>
      <c r="K9" s="14">
        <f t="shared" ref="K9:K12" si="2">H9+I9+J9</f>
        <v>0</v>
      </c>
      <c r="L9" s="10"/>
      <c r="M9" s="10"/>
      <c r="N9" s="10"/>
      <c r="O9" s="10"/>
      <c r="P9" s="8"/>
      <c r="Q9" s="10"/>
      <c r="R9" s="15"/>
    </row>
    <row r="10" spans="1:22" x14ac:dyDescent="0.25">
      <c r="A10" s="5" t="s">
        <v>12</v>
      </c>
      <c r="B10" s="10"/>
      <c r="C10" s="10"/>
      <c r="D10" s="8"/>
      <c r="E10" s="13">
        <f t="shared" si="0"/>
        <v>0</v>
      </c>
      <c r="F10" s="11"/>
      <c r="G10" s="14">
        <f t="shared" si="1"/>
        <v>0</v>
      </c>
      <c r="H10" s="11"/>
      <c r="I10" s="11"/>
      <c r="J10" s="11"/>
      <c r="K10" s="14">
        <f t="shared" si="2"/>
        <v>0</v>
      </c>
      <c r="L10" s="10"/>
      <c r="M10" s="10"/>
      <c r="N10" s="10"/>
      <c r="O10" s="10"/>
      <c r="P10" s="8"/>
      <c r="Q10" s="10"/>
      <c r="R10" s="15"/>
    </row>
    <row r="11" spans="1:22" x14ac:dyDescent="0.25">
      <c r="A11" s="5" t="s">
        <v>13</v>
      </c>
      <c r="B11" s="10"/>
      <c r="C11" s="10"/>
      <c r="D11" s="8"/>
      <c r="E11" s="13">
        <f t="shared" si="0"/>
        <v>0</v>
      </c>
      <c r="F11" s="11"/>
      <c r="G11" s="14">
        <f t="shared" si="1"/>
        <v>0</v>
      </c>
      <c r="H11" s="11"/>
      <c r="I11" s="11"/>
      <c r="J11" s="11"/>
      <c r="K11" s="14">
        <f t="shared" si="2"/>
        <v>0</v>
      </c>
      <c r="L11" s="10"/>
      <c r="M11" s="10"/>
      <c r="N11" s="10"/>
      <c r="O11" s="10"/>
      <c r="P11" s="8"/>
      <c r="Q11" s="10"/>
      <c r="R11" s="15"/>
    </row>
    <row r="12" spans="1:22" x14ac:dyDescent="0.25">
      <c r="A12" s="5" t="s">
        <v>14</v>
      </c>
      <c r="B12" s="10"/>
      <c r="C12" s="10"/>
      <c r="D12" s="8"/>
      <c r="E12" s="13">
        <f t="shared" si="0"/>
        <v>0</v>
      </c>
      <c r="F12" s="11"/>
      <c r="G12" s="14">
        <f t="shared" si="1"/>
        <v>0</v>
      </c>
      <c r="H12" s="11"/>
      <c r="I12" s="11"/>
      <c r="J12" s="11"/>
      <c r="K12" s="14">
        <f t="shared" si="2"/>
        <v>0</v>
      </c>
      <c r="L12" s="10"/>
      <c r="M12" s="10"/>
      <c r="N12" s="10"/>
      <c r="O12" s="10"/>
      <c r="P12" s="8"/>
      <c r="Q12" s="10"/>
      <c r="R12" s="15"/>
    </row>
    <row r="13" spans="1:22" x14ac:dyDescent="0.25">
      <c r="A13" s="5" t="s">
        <v>40</v>
      </c>
      <c r="B13" s="10"/>
      <c r="C13" s="10"/>
      <c r="D13" s="8"/>
      <c r="E13" s="13"/>
      <c r="F13" s="11"/>
      <c r="G13" s="14"/>
      <c r="H13" s="11"/>
      <c r="I13" s="11"/>
      <c r="J13" s="11"/>
      <c r="K13" s="14"/>
      <c r="L13" s="10"/>
      <c r="M13" s="10"/>
      <c r="N13" s="10"/>
      <c r="O13" s="10"/>
      <c r="P13" s="8"/>
      <c r="Q13" s="10"/>
      <c r="R13" s="15"/>
    </row>
    <row r="14" spans="1:22" x14ac:dyDescent="0.25">
      <c r="A14" s="22" t="s">
        <v>15</v>
      </c>
      <c r="B14" s="13">
        <f>SUM(B9:B13)</f>
        <v>0</v>
      </c>
      <c r="C14" s="13">
        <f t="shared" ref="C14:Q14" si="3">SUM(C9:C13)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  <c r="I14" s="13">
        <f t="shared" si="3"/>
        <v>0</v>
      </c>
      <c r="J14" s="13">
        <f t="shared" si="3"/>
        <v>0</v>
      </c>
      <c r="K14" s="13">
        <f t="shared" si="3"/>
        <v>0</v>
      </c>
      <c r="L14" s="13">
        <f t="shared" si="3"/>
        <v>0</v>
      </c>
      <c r="M14" s="13">
        <f t="shared" si="3"/>
        <v>0</v>
      </c>
      <c r="N14" s="13">
        <f t="shared" si="3"/>
        <v>0</v>
      </c>
      <c r="O14" s="13">
        <f t="shared" si="3"/>
        <v>0</v>
      </c>
      <c r="P14" s="13">
        <f t="shared" si="3"/>
        <v>0</v>
      </c>
      <c r="Q14" s="13">
        <f t="shared" si="3"/>
        <v>0</v>
      </c>
      <c r="R14" s="23"/>
    </row>
    <row r="15" spans="1:22" x14ac:dyDescent="0.25">
      <c r="A15" s="5" t="s">
        <v>16</v>
      </c>
      <c r="B15" s="10"/>
      <c r="C15" s="10"/>
      <c r="D15" s="10"/>
      <c r="E15" s="13">
        <f t="shared" si="0"/>
        <v>0</v>
      </c>
      <c r="F15" s="30"/>
      <c r="G15" s="14">
        <f t="shared" si="1"/>
        <v>0</v>
      </c>
      <c r="H15" s="11"/>
      <c r="I15" s="11"/>
      <c r="J15" s="11"/>
      <c r="K15" s="14">
        <f>H15+I15+J15</f>
        <v>0</v>
      </c>
      <c r="L15" s="10"/>
      <c r="M15" s="10"/>
      <c r="N15" s="10"/>
      <c r="O15" s="10"/>
      <c r="P15" s="10"/>
      <c r="Q15" s="12"/>
      <c r="R15" s="15"/>
    </row>
    <row r="16" spans="1:22" x14ac:dyDescent="0.25">
      <c r="A16" s="22" t="s">
        <v>17</v>
      </c>
      <c r="B16" s="13">
        <f>SUM(B14:B15)</f>
        <v>0</v>
      </c>
      <c r="C16" s="13">
        <f t="shared" ref="C16:Q16" si="4">SUM(C14:C15)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  <c r="H16" s="13">
        <f t="shared" si="4"/>
        <v>0</v>
      </c>
      <c r="I16" s="13">
        <f t="shared" si="4"/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23"/>
    </row>
    <row r="17" spans="1:22" x14ac:dyDescent="0.25">
      <c r="A17" s="5" t="s">
        <v>18</v>
      </c>
      <c r="B17" s="20"/>
      <c r="C17" s="10"/>
      <c r="D17" s="20"/>
      <c r="E17" s="13">
        <f t="shared" si="0"/>
        <v>0</v>
      </c>
      <c r="F17" s="11"/>
      <c r="G17" s="14">
        <f t="shared" si="1"/>
        <v>0</v>
      </c>
      <c r="H17" s="11"/>
      <c r="I17" s="11"/>
      <c r="J17" s="11"/>
      <c r="K17" s="14">
        <f>H17+I17+J17</f>
        <v>0</v>
      </c>
      <c r="L17" s="10"/>
      <c r="M17" s="10"/>
      <c r="N17" s="10"/>
      <c r="O17" s="20"/>
      <c r="P17" s="10"/>
      <c r="Q17" s="10"/>
      <c r="R17" s="19"/>
    </row>
    <row r="18" spans="1:22" x14ac:dyDescent="0.25">
      <c r="A18" s="5" t="s">
        <v>19</v>
      </c>
      <c r="B18" s="20"/>
      <c r="C18" s="20"/>
      <c r="D18" s="20"/>
      <c r="E18" s="13">
        <f t="shared" si="0"/>
        <v>0</v>
      </c>
      <c r="F18" s="21"/>
      <c r="G18" s="14">
        <f t="shared" si="1"/>
        <v>0</v>
      </c>
      <c r="H18" s="21"/>
      <c r="I18" s="11"/>
      <c r="J18" s="11"/>
      <c r="K18" s="14">
        <f t="shared" ref="K18:K19" si="5">H18+I18+J18</f>
        <v>0</v>
      </c>
      <c r="L18" s="10"/>
      <c r="M18" s="10"/>
      <c r="N18" s="10"/>
      <c r="O18" s="20"/>
      <c r="P18" s="10"/>
      <c r="Q18" s="10"/>
      <c r="R18" s="15"/>
    </row>
    <row r="19" spans="1:22" x14ac:dyDescent="0.25">
      <c r="A19" s="5" t="s">
        <v>20</v>
      </c>
      <c r="B19" s="20"/>
      <c r="C19" s="20"/>
      <c r="D19" s="20"/>
      <c r="E19" s="13">
        <f t="shared" si="0"/>
        <v>0</v>
      </c>
      <c r="F19" s="21"/>
      <c r="G19" s="14">
        <f t="shared" si="1"/>
        <v>0</v>
      </c>
      <c r="H19" s="21"/>
      <c r="I19" s="11"/>
      <c r="J19" s="11"/>
      <c r="K19" s="14">
        <f t="shared" si="5"/>
        <v>0</v>
      </c>
      <c r="L19" s="10"/>
      <c r="M19" s="10"/>
      <c r="N19" s="10"/>
      <c r="O19" s="10"/>
      <c r="P19" s="10"/>
      <c r="Q19" s="10"/>
      <c r="R19" s="15"/>
    </row>
    <row r="20" spans="1:22" x14ac:dyDescent="0.25">
      <c r="A20" s="5" t="s">
        <v>21</v>
      </c>
      <c r="B20" s="9" t="e">
        <f t="shared" ref="B20:O20" si="6">B17/B16</f>
        <v>#DIV/0!</v>
      </c>
      <c r="C20" s="9" t="e">
        <f t="shared" si="6"/>
        <v>#DIV/0!</v>
      </c>
      <c r="D20" s="9" t="e">
        <f t="shared" si="6"/>
        <v>#DIV/0!</v>
      </c>
      <c r="E20" s="9" t="e">
        <f t="shared" si="6"/>
        <v>#DIV/0!</v>
      </c>
      <c r="F20" s="9" t="e">
        <f t="shared" si="6"/>
        <v>#DIV/0!</v>
      </c>
      <c r="G20" s="9" t="e">
        <f t="shared" si="6"/>
        <v>#DIV/0!</v>
      </c>
      <c r="H20" s="9">
        <v>0</v>
      </c>
      <c r="I20" s="9" t="e">
        <f t="shared" si="6"/>
        <v>#DIV/0!</v>
      </c>
      <c r="J20" s="9">
        <v>0</v>
      </c>
      <c r="K20" s="9" t="e">
        <f t="shared" si="6"/>
        <v>#DIV/0!</v>
      </c>
      <c r="L20" s="9" t="e">
        <f t="shared" si="6"/>
        <v>#DIV/0!</v>
      </c>
      <c r="M20" s="9" t="e">
        <f t="shared" si="6"/>
        <v>#DIV/0!</v>
      </c>
      <c r="N20" s="9" t="e">
        <f t="shared" si="6"/>
        <v>#DIV/0!</v>
      </c>
      <c r="O20" s="9" t="e">
        <f t="shared" si="6"/>
        <v>#DIV/0!</v>
      </c>
      <c r="P20" s="9">
        <v>0</v>
      </c>
      <c r="Q20" s="9" t="e">
        <f t="shared" ref="Q20" si="7">Q17/Q16</f>
        <v>#DIV/0!</v>
      </c>
      <c r="R20" s="24"/>
    </row>
    <row r="21" spans="1:22" x14ac:dyDescent="0.25">
      <c r="A21" s="5" t="s">
        <v>22</v>
      </c>
      <c r="B21" s="9" t="e">
        <f t="shared" ref="B21:O21" si="8">B18/B19*100</f>
        <v>#DIV/0!</v>
      </c>
      <c r="C21" s="9" t="e">
        <f t="shared" si="8"/>
        <v>#DIV/0!</v>
      </c>
      <c r="D21" s="9" t="e">
        <f t="shared" si="8"/>
        <v>#DIV/0!</v>
      </c>
      <c r="E21" s="9" t="e">
        <f t="shared" si="8"/>
        <v>#DIV/0!</v>
      </c>
      <c r="F21" s="9" t="e">
        <f t="shared" si="8"/>
        <v>#DIV/0!</v>
      </c>
      <c r="G21" s="9" t="e">
        <f t="shared" si="8"/>
        <v>#DIV/0!</v>
      </c>
      <c r="H21" s="9">
        <v>0</v>
      </c>
      <c r="I21" s="9" t="e">
        <f t="shared" si="8"/>
        <v>#DIV/0!</v>
      </c>
      <c r="J21" s="9">
        <v>0</v>
      </c>
      <c r="K21" s="9" t="e">
        <f t="shared" si="8"/>
        <v>#DIV/0!</v>
      </c>
      <c r="L21" s="9" t="e">
        <f t="shared" si="8"/>
        <v>#DIV/0!</v>
      </c>
      <c r="M21" s="9" t="e">
        <f t="shared" si="8"/>
        <v>#DIV/0!</v>
      </c>
      <c r="N21" s="9" t="e">
        <f t="shared" si="8"/>
        <v>#DIV/0!</v>
      </c>
      <c r="O21" s="9" t="e">
        <f t="shared" si="8"/>
        <v>#DIV/0!</v>
      </c>
      <c r="P21" s="9">
        <v>0</v>
      </c>
      <c r="Q21" s="9" t="e">
        <f t="shared" ref="Q21" si="9">Q18/Q19*100</f>
        <v>#DIV/0!</v>
      </c>
      <c r="R21" s="24"/>
    </row>
    <row r="22" spans="1:22" x14ac:dyDescent="0.25">
      <c r="A22" s="5" t="s">
        <v>23</v>
      </c>
      <c r="B22" s="9">
        <v>0</v>
      </c>
      <c r="C22" s="9">
        <v>0</v>
      </c>
      <c r="D22" s="9" t="e">
        <f t="shared" ref="D22:Q22" si="10">D16/D24</f>
        <v>#DIV/0!</v>
      </c>
      <c r="E22" s="9" t="e">
        <f t="shared" si="10"/>
        <v>#DIV/0!</v>
      </c>
      <c r="F22" s="9" t="e">
        <f t="shared" si="10"/>
        <v>#DIV/0!</v>
      </c>
      <c r="G22" s="9" t="e">
        <f t="shared" si="10"/>
        <v>#DIV/0!</v>
      </c>
      <c r="H22" s="9">
        <v>0</v>
      </c>
      <c r="I22" s="9" t="e">
        <f t="shared" si="10"/>
        <v>#DIV/0!</v>
      </c>
      <c r="J22" s="9">
        <v>0</v>
      </c>
      <c r="K22" s="9" t="e">
        <f t="shared" si="10"/>
        <v>#DIV/0!</v>
      </c>
      <c r="L22" s="9" t="e">
        <f t="shared" si="10"/>
        <v>#DIV/0!</v>
      </c>
      <c r="M22" s="9" t="e">
        <f t="shared" si="10"/>
        <v>#DIV/0!</v>
      </c>
      <c r="N22" s="9" t="e">
        <f t="shared" si="10"/>
        <v>#DIV/0!</v>
      </c>
      <c r="O22" s="9" t="e">
        <f t="shared" si="10"/>
        <v>#DIV/0!</v>
      </c>
      <c r="P22" s="9">
        <v>0</v>
      </c>
      <c r="Q22" s="9" t="e">
        <f t="shared" si="10"/>
        <v>#DIV/0!</v>
      </c>
      <c r="R22" s="24"/>
    </row>
    <row r="23" spans="1:22" x14ac:dyDescent="0.25">
      <c r="A23" s="5" t="s">
        <v>24</v>
      </c>
      <c r="B23" s="9">
        <v>0</v>
      </c>
      <c r="C23" s="9">
        <v>0</v>
      </c>
      <c r="D23" s="9" t="e">
        <f t="shared" ref="D23:O23" si="11">((100-D21)*D20)/D21</f>
        <v>#DIV/0!</v>
      </c>
      <c r="E23" s="9" t="e">
        <f t="shared" si="11"/>
        <v>#DIV/0!</v>
      </c>
      <c r="F23" s="9" t="e">
        <f t="shared" si="11"/>
        <v>#DIV/0!</v>
      </c>
      <c r="G23" s="9" t="e">
        <f t="shared" si="11"/>
        <v>#DIV/0!</v>
      </c>
      <c r="H23" s="9">
        <v>0</v>
      </c>
      <c r="I23" s="9" t="e">
        <f t="shared" si="11"/>
        <v>#DIV/0!</v>
      </c>
      <c r="J23" s="9">
        <v>0</v>
      </c>
      <c r="K23" s="9" t="e">
        <f t="shared" si="11"/>
        <v>#DIV/0!</v>
      </c>
      <c r="L23" s="9" t="e">
        <f t="shared" si="11"/>
        <v>#DIV/0!</v>
      </c>
      <c r="M23" s="9" t="e">
        <f t="shared" si="11"/>
        <v>#DIV/0!</v>
      </c>
      <c r="N23" s="9" t="e">
        <f t="shared" si="11"/>
        <v>#DIV/0!</v>
      </c>
      <c r="O23" s="9" t="e">
        <f t="shared" si="11"/>
        <v>#DIV/0!</v>
      </c>
      <c r="P23" s="9">
        <v>0</v>
      </c>
      <c r="Q23" s="9" t="e">
        <f t="shared" ref="Q23" si="12">((100-Q21)*Q20)/Q21</f>
        <v>#DIV/0!</v>
      </c>
      <c r="R23" s="25"/>
    </row>
    <row r="24" spans="1:22" ht="30.75" thickBot="1" x14ac:dyDescent="0.3">
      <c r="A24" s="29" t="s">
        <v>35</v>
      </c>
      <c r="B24" s="27"/>
      <c r="C24" s="27"/>
      <c r="D24" s="27"/>
      <c r="E24" s="26"/>
      <c r="F24" s="27"/>
      <c r="G24" s="26"/>
      <c r="H24" s="27"/>
      <c r="I24" s="27"/>
      <c r="J24" s="27"/>
      <c r="K24" s="26"/>
      <c r="L24" s="28"/>
      <c r="M24" s="28"/>
      <c r="N24" s="28"/>
      <c r="O24" s="28"/>
      <c r="P24" s="28"/>
      <c r="Q24" s="32"/>
      <c r="R24" s="31"/>
    </row>
    <row r="25" spans="1:22" x14ac:dyDescent="0.25">
      <c r="A25" s="36" t="s">
        <v>33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35.2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</sheetData>
  <mergeCells count="7">
    <mergeCell ref="A25:V26"/>
    <mergeCell ref="A1:V2"/>
    <mergeCell ref="A6:A7"/>
    <mergeCell ref="B6:G6"/>
    <mergeCell ref="H6:K6"/>
    <mergeCell ref="L6:P6"/>
    <mergeCell ref="R6:R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"/>
  <sheetViews>
    <sheetView workbookViewId="0"/>
  </sheetViews>
  <sheetFormatPr baseColWidth="10" defaultRowHeight="15" x14ac:dyDescent="0.25"/>
  <sheetData>
    <row r="99" spans="1:1" x14ac:dyDescent="0.25">
      <c r="A99" t="s">
        <v>36</v>
      </c>
    </row>
  </sheetData>
  <sheetProtection algorithmName="SHA-512" hashValue="m5z4MEzJrhXB9oYjsaX8G3CuNV1DlP9TplMQz70OleLEb9xp2yrv1CPQDFq4k3HQX+95Fr0hCca0Y8nmpZp3BA==" saltValue="x1jMsjr47jZhGmeib81Cy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34</v>
      </c>
    </row>
  </sheetData>
  <sheetProtection algorithmName="SHA-512" hashValue="VQtrC3/aYdPscGKC1Qa08qlyhswe34oqZPL9AbJLWbFmBOWNBoTLC+NkZ/VmwpoaFlF6LSoMHXx6j5gPo7gJSg==" saltValue="8UhFtsb6ks5gx1DXDi/hY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TRIM 1</vt:lpstr>
      <vt:lpstr>TRIM 2</vt:lpstr>
      <vt:lpstr>TRIM 3</vt:lpstr>
      <vt:lpstr>TRIM 4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cp:lastPrinted>2020-01-17T23:53:09Z</cp:lastPrinted>
  <dcterms:created xsi:type="dcterms:W3CDTF">2018-03-16T23:55:42Z</dcterms:created>
  <dcterms:modified xsi:type="dcterms:W3CDTF">2025-07-11T20:04:28Z</dcterms:modified>
</cp:coreProperties>
</file>